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23250" windowHeight="12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c r="Z47" i="94"/>
  <c r="Z46" i="94"/>
  <c r="Z44" i="94"/>
  <c r="Z24" i="94"/>
  <c r="Z23" i="94"/>
  <c r="O22" i="92"/>
  <c r="Z51" i="94"/>
  <c r="Y47" i="94"/>
  <c r="Y46" i="94"/>
  <c r="Y44" i="94"/>
  <c r="Y24" i="94"/>
  <c r="Y23" i="94"/>
  <c r="AK31" i="83"/>
  <c r="Y52" i="94"/>
  <c r="O22" i="83"/>
  <c r="Y51" i="94"/>
  <c r="X47" i="94"/>
  <c r="X46" i="94"/>
  <c r="X44" i="94"/>
  <c r="X24" i="94"/>
  <c r="X23" i="94"/>
  <c r="AK31" i="91"/>
  <c r="X52" i="94"/>
  <c r="O22" i="91"/>
  <c r="X51" i="94"/>
  <c r="W47" i="94"/>
  <c r="W46" i="94"/>
  <c r="W44" i="94"/>
  <c r="W24" i="94"/>
  <c r="W23" i="94"/>
  <c r="AK31" i="90"/>
  <c r="W52" i="94"/>
  <c r="O22" i="90"/>
  <c r="W51" i="94"/>
  <c r="V47" i="94"/>
  <c r="V46" i="94"/>
  <c r="V44" i="94"/>
  <c r="V24" i="94"/>
  <c r="V23" i="94"/>
  <c r="Q30" i="80"/>
  <c r="O27" i="80"/>
  <c r="AN18" i="80"/>
  <c r="AG18" i="80"/>
  <c r="AK27" i="80"/>
  <c r="AK31" i="80"/>
  <c r="V52" i="94"/>
  <c r="O22" i="80"/>
  <c r="V51" i="94"/>
  <c r="U47" i="94"/>
  <c r="U46" i="94"/>
  <c r="U44" i="94"/>
  <c r="U24" i="94"/>
  <c r="U23" i="94"/>
  <c r="AK31" i="82"/>
  <c r="U52" i="94"/>
  <c r="O22" i="82"/>
  <c r="U51" i="94"/>
  <c r="T47" i="94"/>
  <c r="T46" i="94"/>
  <c r="T44" i="94"/>
  <c r="T24" i="94"/>
  <c r="T23" i="94"/>
  <c r="AK31" i="84"/>
  <c r="T52" i="94"/>
  <c r="O22" i="84"/>
  <c r="T51" i="94"/>
  <c r="S47" i="94"/>
  <c r="S46" i="94"/>
  <c r="S44" i="94"/>
  <c r="S24" i="94"/>
  <c r="S23" i="94"/>
  <c r="AK31" i="81"/>
  <c r="S52" i="94"/>
  <c r="O22" i="81"/>
  <c r="S51" i="94"/>
  <c r="R47" i="94"/>
  <c r="R46" i="94"/>
  <c r="R44" i="94"/>
  <c r="R24" i="94"/>
  <c r="R23" i="94"/>
  <c r="AK31" i="79"/>
  <c r="R52" i="94"/>
  <c r="O22" i="79"/>
  <c r="R51" i="94"/>
  <c r="Q47" i="94"/>
  <c r="Q46" i="94"/>
  <c r="Q44" i="94"/>
  <c r="Q24" i="94"/>
  <c r="Q23" i="94"/>
  <c r="AK31" i="89"/>
  <c r="Q52" i="94"/>
  <c r="O22" i="89"/>
  <c r="Q51" i="94"/>
  <c r="P47" i="94"/>
  <c r="P46" i="94"/>
  <c r="P44" i="94"/>
  <c r="O47" i="94"/>
  <c r="O46" i="94"/>
  <c r="O44" i="94"/>
  <c r="P24" i="94"/>
  <c r="P23" i="94"/>
  <c r="AK31" i="88"/>
  <c r="P52" i="94"/>
  <c r="O22" i="88"/>
  <c r="P51" i="94"/>
  <c r="O24" i="94"/>
  <c r="O23" i="94"/>
  <c r="AK31" i="87"/>
  <c r="O52" i="94"/>
  <c r="O22" i="87"/>
  <c r="O51" i="94"/>
  <c r="N47" i="94"/>
  <c r="N46" i="94"/>
  <c r="N44" i="94"/>
  <c r="N24" i="94"/>
  <c r="N23" i="94"/>
  <c r="M47" i="94"/>
  <c r="M46" i="94"/>
  <c r="M44" i="94"/>
  <c r="Q30" i="86"/>
  <c r="O27" i="86"/>
  <c r="AN18" i="86"/>
  <c r="AG18" i="86"/>
  <c r="AK27" i="86"/>
  <c r="AK31" i="86"/>
  <c r="N52" i="94"/>
  <c r="O22" i="86"/>
  <c r="N51" i="94"/>
  <c r="M24" i="94"/>
  <c r="M23" i="94"/>
  <c r="Q30" i="78"/>
  <c r="O27" i="78"/>
  <c r="AN18" i="78"/>
  <c r="AG18" i="78"/>
  <c r="AK27" i="78"/>
  <c r="AK31" i="78"/>
  <c r="L52" i="94"/>
  <c r="O22" i="78"/>
  <c r="L51" i="94"/>
  <c r="L47" i="94"/>
  <c r="L46" i="94"/>
  <c r="L44" i="94"/>
  <c r="L42" i="94"/>
  <c r="L41" i="94"/>
  <c r="L40" i="94"/>
  <c r="L39" i="94"/>
  <c r="L36" i="94"/>
  <c r="L35" i="94"/>
  <c r="L34" i="94"/>
  <c r="L33" i="94"/>
  <c r="L30" i="94"/>
  <c r="L29" i="94"/>
  <c r="L28" i="94"/>
  <c r="L25" i="94"/>
  <c r="L24" i="94"/>
  <c r="L23" i="94"/>
  <c r="L22" i="94"/>
  <c r="L21" i="94"/>
  <c r="L20" i="94"/>
  <c r="Q30" i="85"/>
  <c r="O27" i="85"/>
  <c r="AN18" i="85"/>
  <c r="AG18" i="85"/>
  <c r="AK27" i="85"/>
  <c r="AK31" i="85"/>
  <c r="M52" i="94"/>
  <c r="O22" i="85"/>
  <c r="M51" i="94"/>
  <c r="K47" i="94"/>
  <c r="K46" i="94"/>
  <c r="K44" i="94"/>
  <c r="K24" i="94"/>
  <c r="K23" i="94"/>
  <c r="AK31" i="77"/>
  <c r="K52" i="94"/>
  <c r="O22" i="77"/>
  <c r="K51" i="94"/>
  <c r="J47" i="94"/>
  <c r="J46" i="94"/>
  <c r="J44" i="94"/>
  <c r="AK31" i="75"/>
  <c r="I52" i="94"/>
  <c r="O22" i="75"/>
  <c r="I51" i="94"/>
  <c r="I47" i="94"/>
  <c r="I46" i="94"/>
  <c r="I44" i="94"/>
  <c r="I42" i="94"/>
  <c r="I41" i="94"/>
  <c r="I40" i="94"/>
  <c r="I39" i="94"/>
  <c r="I36" i="94"/>
  <c r="I35" i="94"/>
  <c r="I34" i="94"/>
  <c r="I33" i="94"/>
  <c r="I32" i="94"/>
  <c r="I30" i="94"/>
  <c r="I29" i="94"/>
  <c r="I28" i="94"/>
  <c r="I25" i="94"/>
  <c r="I24" i="94"/>
  <c r="I23" i="94"/>
  <c r="I22" i="94"/>
  <c r="I21" i="94"/>
  <c r="I20" i="94"/>
  <c r="J24" i="94"/>
  <c r="J23" i="94"/>
  <c r="AK31" i="76"/>
  <c r="J52" i="94"/>
  <c r="O22" i="76"/>
  <c r="J51" i="94"/>
  <c r="AK31" i="74"/>
  <c r="H52" i="94"/>
  <c r="O22" i="74"/>
  <c r="H51" i="94"/>
  <c r="AK31" i="2"/>
  <c r="G52" i="94"/>
  <c r="O22" i="2"/>
  <c r="G51" i="94"/>
  <c r="H47" i="94"/>
  <c r="H46" i="94"/>
  <c r="H44" i="94"/>
  <c r="G44" i="94"/>
  <c r="AA44" i="94"/>
  <c r="K226" i="95"/>
  <c r="K202" i="98"/>
  <c r="H42" i="94"/>
  <c r="H41" i="94"/>
  <c r="H40" i="94"/>
  <c r="H39" i="94"/>
  <c r="H36" i="94"/>
  <c r="H35" i="94"/>
  <c r="H34" i="94"/>
  <c r="H33" i="94"/>
  <c r="H32" i="94"/>
  <c r="H31" i="94"/>
  <c r="H28" i="94"/>
  <c r="H29" i="94"/>
  <c r="H30" i="94"/>
  <c r="H26" i="94"/>
  <c r="H25" i="94"/>
  <c r="H24" i="94"/>
  <c r="H23" i="94"/>
  <c r="H22" i="94"/>
  <c r="H21" i="94"/>
  <c r="H20" i="94"/>
  <c r="G47" i="94"/>
  <c r="G46" i="94"/>
  <c r="AR24" i="2"/>
  <c r="G45" i="94"/>
  <c r="Q30" i="2"/>
  <c r="O27" i="2"/>
  <c r="F12" i="2"/>
  <c r="G42" i="94"/>
  <c r="G41" i="94"/>
  <c r="G40" i="94"/>
  <c r="G39" i="94"/>
  <c r="G36" i="94"/>
  <c r="J36" i="94"/>
  <c r="K36" i="94"/>
  <c r="M36" i="94"/>
  <c r="N36" i="94"/>
  <c r="O36" i="94"/>
  <c r="P36" i="94"/>
  <c r="Q36" i="94"/>
  <c r="R36" i="94"/>
  <c r="S36" i="94"/>
  <c r="T36" i="94"/>
  <c r="U36" i="94"/>
  <c r="V36" i="94"/>
  <c r="W36" i="94"/>
  <c r="X36" i="94"/>
  <c r="Y36" i="94"/>
  <c r="Z36" i="94"/>
  <c r="AA36" i="94"/>
  <c r="G35" i="94"/>
  <c r="G34" i="94"/>
  <c r="G33" i="94"/>
  <c r="G30" i="94"/>
  <c r="G29" i="94"/>
  <c r="G28" i="94"/>
  <c r="G25" i="94"/>
  <c r="G24" i="94"/>
  <c r="G23" i="94"/>
  <c r="G22" i="94"/>
  <c r="G21" i="94"/>
  <c r="G20" i="94"/>
  <c r="V30" i="94"/>
  <c r="Z30" i="94"/>
  <c r="N25" i="94"/>
  <c r="N28" i="94"/>
  <c r="N29" i="94"/>
  <c r="N30" i="94"/>
  <c r="N33" i="94"/>
  <c r="N34" i="94"/>
  <c r="N35" i="94"/>
  <c r="N39" i="94"/>
  <c r="N40" i="94"/>
  <c r="N41" i="94"/>
  <c r="N42" i="94"/>
  <c r="AN18" i="2"/>
  <c r="AG18" i="2"/>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c r="AR24" i="75"/>
  <c r="I45" i="94"/>
  <c r="AR24" i="76"/>
  <c r="J45" i="94"/>
  <c r="AR24" i="77"/>
  <c r="K45" i="94"/>
  <c r="AR24" i="78"/>
  <c r="L45" i="94"/>
  <c r="AR24" i="85"/>
  <c r="M45" i="94"/>
  <c r="AR24" i="86"/>
  <c r="N45" i="94"/>
  <c r="AR24" i="87"/>
  <c r="O45" i="94"/>
  <c r="AR24" i="88"/>
  <c r="P45" i="94"/>
  <c r="AR24" i="89"/>
  <c r="Q45" i="94"/>
  <c r="AR24" i="79"/>
  <c r="R45" i="94"/>
  <c r="AR24" i="81"/>
  <c r="S45" i="94"/>
  <c r="AR24" i="84"/>
  <c r="T45" i="94"/>
  <c r="AR24" i="82"/>
  <c r="U45" i="94"/>
  <c r="AR24" i="80"/>
  <c r="V45" i="94"/>
  <c r="AR24" i="90"/>
  <c r="W45" i="94"/>
  <c r="AR24" i="91"/>
  <c r="X45" i="94"/>
  <c r="AR24" i="83"/>
  <c r="Y45" i="94"/>
  <c r="AR24" i="92"/>
  <c r="Z45" i="94"/>
  <c r="G38" i="94"/>
  <c r="G37" i="94"/>
  <c r="G19" i="94"/>
  <c r="G9" i="94"/>
  <c r="H38" i="94"/>
  <c r="H37" i="94"/>
  <c r="H19" i="94"/>
  <c r="H9" i="94"/>
  <c r="I38" i="94"/>
  <c r="I37" i="94"/>
  <c r="I19" i="94"/>
  <c r="I9" i="94"/>
  <c r="J39" i="94"/>
  <c r="J40" i="94"/>
  <c r="J41" i="94"/>
  <c r="J38" i="94"/>
  <c r="J42" i="94"/>
  <c r="J37" i="94"/>
  <c r="J25" i="94"/>
  <c r="J22" i="94"/>
  <c r="J21" i="94"/>
  <c r="J20" i="94"/>
  <c r="J19" i="94"/>
  <c r="J9" i="94"/>
  <c r="K39" i="94"/>
  <c r="K40" i="94"/>
  <c r="K41" i="94"/>
  <c r="K38" i="94"/>
  <c r="K42" i="94"/>
  <c r="K37" i="94"/>
  <c r="K25" i="94"/>
  <c r="K22" i="94"/>
  <c r="K21" i="94"/>
  <c r="K20" i="94"/>
  <c r="K19" i="94"/>
  <c r="K9" i="94"/>
  <c r="L38" i="94"/>
  <c r="L37" i="94"/>
  <c r="L19" i="94"/>
  <c r="L9" i="94"/>
  <c r="M39" i="94"/>
  <c r="M40" i="94"/>
  <c r="M41" i="94"/>
  <c r="M38" i="94"/>
  <c r="M42" i="94"/>
  <c r="M37" i="94"/>
  <c r="M25" i="94"/>
  <c r="M22" i="94"/>
  <c r="M21" i="94"/>
  <c r="M20" i="94"/>
  <c r="M19" i="94"/>
  <c r="M9" i="94"/>
  <c r="N38" i="94"/>
  <c r="N37" i="94"/>
  <c r="N22" i="94"/>
  <c r="N21" i="94"/>
  <c r="N20" i="94"/>
  <c r="N19" i="94"/>
  <c r="N9" i="94"/>
  <c r="O39" i="94"/>
  <c r="O40" i="94"/>
  <c r="O41" i="94"/>
  <c r="O38" i="94"/>
  <c r="O42" i="94"/>
  <c r="O37" i="94"/>
  <c r="O25" i="94"/>
  <c r="O22" i="94"/>
  <c r="O21" i="94"/>
  <c r="O20" i="94"/>
  <c r="O19" i="94"/>
  <c r="O9" i="94"/>
  <c r="P39" i="94"/>
  <c r="P40" i="94"/>
  <c r="P41" i="94"/>
  <c r="P38" i="94"/>
  <c r="P42" i="94"/>
  <c r="P37" i="94"/>
  <c r="P25" i="94"/>
  <c r="P22" i="94"/>
  <c r="P21" i="94"/>
  <c r="P20" i="94"/>
  <c r="P19" i="94"/>
  <c r="P9" i="94"/>
  <c r="Q39" i="94"/>
  <c r="Q40" i="94"/>
  <c r="Q41" i="94"/>
  <c r="Q38" i="94"/>
  <c r="Q42" i="94"/>
  <c r="Q37" i="94"/>
  <c r="Q25" i="94"/>
  <c r="Q22" i="94"/>
  <c r="Q21" i="94"/>
  <c r="Q20" i="94"/>
  <c r="Q19" i="94"/>
  <c r="Q9" i="94"/>
  <c r="R39" i="94"/>
  <c r="R40" i="94"/>
  <c r="R41" i="94"/>
  <c r="R38" i="94"/>
  <c r="R42" i="94"/>
  <c r="R37" i="94"/>
  <c r="R25" i="94"/>
  <c r="R22" i="94"/>
  <c r="R21" i="94"/>
  <c r="R20" i="94"/>
  <c r="R19" i="94"/>
  <c r="R9" i="94"/>
  <c r="S39" i="94"/>
  <c r="S40" i="94"/>
  <c r="S41" i="94"/>
  <c r="S38" i="94"/>
  <c r="S42" i="94"/>
  <c r="S37" i="94"/>
  <c r="S25" i="94"/>
  <c r="S22" i="94"/>
  <c r="S21" i="94"/>
  <c r="S20" i="94"/>
  <c r="S19" i="94"/>
  <c r="S9" i="94"/>
  <c r="T39" i="94"/>
  <c r="T40" i="94"/>
  <c r="T41" i="94"/>
  <c r="T38" i="94"/>
  <c r="T42" i="94"/>
  <c r="T37" i="94"/>
  <c r="T25" i="94"/>
  <c r="T22" i="94"/>
  <c r="T21" i="94"/>
  <c r="T20" i="94"/>
  <c r="T19" i="94"/>
  <c r="T9" i="94"/>
  <c r="U39" i="94"/>
  <c r="U40" i="94"/>
  <c r="U41" i="94"/>
  <c r="U38" i="94"/>
  <c r="U42" i="94"/>
  <c r="U37" i="94"/>
  <c r="U25" i="94"/>
  <c r="U22" i="94"/>
  <c r="U21" i="94"/>
  <c r="U20" i="94"/>
  <c r="U19" i="94"/>
  <c r="U9" i="94"/>
  <c r="V39" i="94"/>
  <c r="V40" i="94"/>
  <c r="V41" i="94"/>
  <c r="V38" i="94"/>
  <c r="V42" i="94"/>
  <c r="V37" i="94"/>
  <c r="V25" i="94"/>
  <c r="V22" i="94"/>
  <c r="V21" i="94"/>
  <c r="V20" i="94"/>
  <c r="V19" i="94"/>
  <c r="V9" i="94"/>
  <c r="W39" i="94"/>
  <c r="W40" i="94"/>
  <c r="W41" i="94"/>
  <c r="W38" i="94"/>
  <c r="W42" i="94"/>
  <c r="W37" i="94"/>
  <c r="W25" i="94"/>
  <c r="W22" i="94"/>
  <c r="W21" i="94"/>
  <c r="W20" i="94"/>
  <c r="W19" i="94"/>
  <c r="W9" i="94"/>
  <c r="X39" i="94"/>
  <c r="X40" i="94"/>
  <c r="X41" i="94"/>
  <c r="X38" i="94"/>
  <c r="X42" i="94"/>
  <c r="X37" i="94"/>
  <c r="X25" i="94"/>
  <c r="X22" i="94"/>
  <c r="X21" i="94"/>
  <c r="X20" i="94"/>
  <c r="X19" i="94"/>
  <c r="X9" i="94"/>
  <c r="Y39" i="94"/>
  <c r="Y40" i="94"/>
  <c r="Y41" i="94"/>
  <c r="Y38" i="94"/>
  <c r="Y42" i="94"/>
  <c r="Y37" i="94"/>
  <c r="Y25" i="94"/>
  <c r="Y22" i="94"/>
  <c r="Y21" i="94"/>
  <c r="Y20" i="94"/>
  <c r="Y19" i="94"/>
  <c r="Y9" i="94"/>
  <c r="Z39" i="94"/>
  <c r="Z40" i="94"/>
  <c r="Z41" i="94"/>
  <c r="Z38" i="94"/>
  <c r="Z42" i="94"/>
  <c r="Z37" i="94"/>
  <c r="Z25" i="94"/>
  <c r="Z22" i="94"/>
  <c r="Z21" i="94"/>
  <c r="Z20" i="94"/>
  <c r="Z19" i="94"/>
  <c r="Z9" i="94"/>
  <c r="AA19" i="94"/>
  <c r="AA9" i="94"/>
  <c r="K90" i="95"/>
  <c r="T29" i="95"/>
  <c r="V107" i="95"/>
  <c r="V92" i="95"/>
  <c r="N34" i="98"/>
  <c r="N33" i="98"/>
  <c r="N32" i="98"/>
  <c r="N31" i="98"/>
  <c r="F37" i="98"/>
  <c r="O19" i="98"/>
  <c r="Q26" i="98"/>
  <c r="AN18" i="74"/>
  <c r="AG18" i="74"/>
  <c r="AN18" i="75"/>
  <c r="AG18" i="75"/>
  <c r="X18" i="75"/>
  <c r="AN18" i="76"/>
  <c r="AG18" i="76"/>
  <c r="AN18" i="77"/>
  <c r="AG18" i="77"/>
  <c r="X18" i="78"/>
  <c r="O16" i="78"/>
  <c r="L50" i="94"/>
  <c r="X18" i="85"/>
  <c r="AN18" i="87"/>
  <c r="AG18" i="87"/>
  <c r="X18" i="87"/>
  <c r="AN18" i="88"/>
  <c r="AG18" i="88"/>
  <c r="AN18" i="89"/>
  <c r="AG18" i="89"/>
  <c r="X18" i="89"/>
  <c r="O16" i="89"/>
  <c r="Q50" i="94"/>
  <c r="AN18" i="79"/>
  <c r="AG18" i="79"/>
  <c r="X18" i="79"/>
  <c r="X21" i="79"/>
  <c r="AN18" i="81"/>
  <c r="AG18" i="81"/>
  <c r="AN18" i="84"/>
  <c r="AG18" i="84"/>
  <c r="AN18" i="82"/>
  <c r="AG18" i="82"/>
  <c r="X18" i="80"/>
  <c r="X21" i="80"/>
  <c r="AN18" i="90"/>
  <c r="AG18" i="90"/>
  <c r="AN18" i="91"/>
  <c r="AG18" i="91"/>
  <c r="AN18" i="83"/>
  <c r="AG18" i="83"/>
  <c r="X18" i="83"/>
  <c r="AN18" i="92"/>
  <c r="AG18" i="92"/>
  <c r="X18" i="92"/>
  <c r="F34" i="98"/>
  <c r="M34" i="98"/>
  <c r="L34" i="98"/>
  <c r="J34" i="98"/>
  <c r="I34" i="98"/>
  <c r="G34" i="98"/>
  <c r="S34" i="98"/>
  <c r="S33" i="98"/>
  <c r="S32" i="98"/>
  <c r="S31" i="98"/>
  <c r="F30" i="98"/>
  <c r="F28" i="98"/>
  <c r="F26" i="98"/>
  <c r="P25" i="98"/>
  <c r="F24" i="98"/>
  <c r="L17" i="98"/>
  <c r="L16" i="98"/>
  <c r="P11" i="98"/>
  <c r="A5" i="98"/>
  <c r="Z29" i="94"/>
  <c r="Y29" i="94"/>
  <c r="X29" i="94"/>
  <c r="W29" i="94"/>
  <c r="V29" i="94"/>
  <c r="U29" i="94"/>
  <c r="T29" i="94"/>
  <c r="S29" i="94"/>
  <c r="R29" i="94"/>
  <c r="Q29" i="94"/>
  <c r="P29" i="94"/>
  <c r="O29" i="94"/>
  <c r="M29" i="94"/>
  <c r="J29" i="94"/>
  <c r="K29" i="94"/>
  <c r="AA29" i="94"/>
  <c r="Z28" i="94"/>
  <c r="Y28" i="94"/>
  <c r="X28" i="94"/>
  <c r="W28" i="94"/>
  <c r="V28" i="94"/>
  <c r="U28" i="94"/>
  <c r="T28" i="94"/>
  <c r="S28" i="94"/>
  <c r="R28" i="94"/>
  <c r="Q28" i="94"/>
  <c r="P28" i="94"/>
  <c r="O28" i="94"/>
  <c r="M28" i="94"/>
  <c r="K28" i="94"/>
  <c r="J28" i="94"/>
  <c r="AA28" i="94"/>
  <c r="Q30" i="74"/>
  <c r="O27" i="74"/>
  <c r="F12" i="74"/>
  <c r="Q30" i="75"/>
  <c r="O27" i="75"/>
  <c r="Q30" i="76"/>
  <c r="O27" i="76"/>
  <c r="F12" i="76"/>
  <c r="Q30" i="77"/>
  <c r="O27" i="77"/>
  <c r="F12" i="77"/>
  <c r="F12" i="86"/>
  <c r="Q30" i="87"/>
  <c r="O27" i="87"/>
  <c r="F12" i="87"/>
  <c r="Q30" i="88"/>
  <c r="O27" i="88"/>
  <c r="F12" i="88"/>
  <c r="Q30" i="89"/>
  <c r="O27" i="89"/>
  <c r="F12" i="89"/>
  <c r="Q30" i="79"/>
  <c r="O27" i="79"/>
  <c r="F12" i="79"/>
  <c r="Q30" i="81"/>
  <c r="O27" i="81"/>
  <c r="F12" i="81"/>
  <c r="Q30" i="84"/>
  <c r="O27" i="84"/>
  <c r="F12" i="84"/>
  <c r="Q30" i="82"/>
  <c r="O27" i="82"/>
  <c r="F12" i="82"/>
  <c r="Q30" i="90"/>
  <c r="O27" i="90"/>
  <c r="F12" i="90"/>
  <c r="Q30" i="91"/>
  <c r="O27" i="91"/>
  <c r="F12" i="91"/>
  <c r="Q30" i="83"/>
  <c r="O27" i="83"/>
  <c r="Q30" i="92"/>
  <c r="O27" i="92"/>
  <c r="F12" i="92"/>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X18" i="86"/>
  <c r="X21" i="86"/>
  <c r="AK27" i="82"/>
  <c r="X32" i="94"/>
  <c r="X31" i="94"/>
  <c r="X26" i="94"/>
  <c r="X18" i="82"/>
  <c r="O16" i="83"/>
  <c r="Y50" i="94"/>
  <c r="X21" i="83"/>
  <c r="AK27" i="83"/>
  <c r="O16" i="94"/>
  <c r="O14" i="94"/>
  <c r="O12" i="94"/>
  <c r="H27" i="94"/>
  <c r="X27" i="94"/>
  <c r="X21" i="78"/>
  <c r="O16" i="79"/>
  <c r="R50" i="94"/>
  <c r="X21" i="89"/>
  <c r="F12" i="83"/>
  <c r="O18" i="94"/>
  <c r="O10" i="94"/>
  <c r="O17" i="94"/>
  <c r="O15" i="94"/>
  <c r="O13" i="94"/>
  <c r="O11" i="94"/>
  <c r="AA23" i="94"/>
  <c r="AA40" i="94"/>
  <c r="AK27" i="77"/>
  <c r="AK27" i="74"/>
  <c r="AK27" i="2"/>
  <c r="X21" i="85"/>
  <c r="O16" i="85"/>
  <c r="M50" i="94"/>
  <c r="F12" i="78"/>
  <c r="X18" i="81"/>
  <c r="AK27" i="81"/>
  <c r="V32" i="94"/>
  <c r="V31" i="94"/>
  <c r="V26" i="94"/>
  <c r="V27" i="94"/>
  <c r="U32" i="94"/>
  <c r="U31" i="94"/>
  <c r="U26" i="94"/>
  <c r="U27" i="94"/>
  <c r="AA21" i="94"/>
  <c r="K145" i="95"/>
  <c r="K121" i="98"/>
  <c r="AA35" i="94"/>
  <c r="P32" i="94"/>
  <c r="P31" i="94"/>
  <c r="P26" i="94"/>
  <c r="P27" i="94"/>
  <c r="O32" i="94"/>
  <c r="O31" i="94"/>
  <c r="O26" i="94"/>
  <c r="O27" i="94"/>
  <c r="I31" i="94"/>
  <c r="X18" i="74"/>
  <c r="Q32" i="94"/>
  <c r="Q31" i="94"/>
  <c r="Q26" i="94"/>
  <c r="Q27" i="94"/>
  <c r="T32" i="94"/>
  <c r="T31" i="94"/>
  <c r="T26" i="94"/>
  <c r="T27" i="94"/>
  <c r="J32" i="94"/>
  <c r="J31" i="94"/>
  <c r="J26" i="94"/>
  <c r="J27" i="94"/>
  <c r="AA30" i="94"/>
  <c r="M32" i="94"/>
  <c r="M31" i="94"/>
  <c r="M26" i="94"/>
  <c r="M27" i="94"/>
  <c r="AA25" i="94"/>
  <c r="AA39" i="94"/>
  <c r="X21" i="92"/>
  <c r="O16" i="92"/>
  <c r="Z50" i="94"/>
  <c r="AA45" i="94"/>
  <c r="K227" i="95"/>
  <c r="K203" i="98"/>
  <c r="X18" i="84"/>
  <c r="AK27" i="84"/>
  <c r="O16" i="75"/>
  <c r="I50" i="94"/>
  <c r="X21" i="75"/>
  <c r="AK27" i="89"/>
  <c r="X18" i="77"/>
  <c r="AA41" i="94"/>
  <c r="AK27" i="75"/>
  <c r="O55" i="94"/>
  <c r="AA34" i="94"/>
  <c r="AK27" i="92"/>
  <c r="Z32" i="94"/>
  <c r="Z31" i="94"/>
  <c r="Z26" i="94"/>
  <c r="Z27" i="94"/>
  <c r="W32" i="94"/>
  <c r="W31" i="94"/>
  <c r="W26" i="94"/>
  <c r="W27" i="94"/>
  <c r="K32" i="94"/>
  <c r="K31" i="94"/>
  <c r="K26" i="94"/>
  <c r="K27" i="94"/>
  <c r="AA46" i="94"/>
  <c r="K228" i="95"/>
  <c r="K204" i="98"/>
  <c r="I26" i="94"/>
  <c r="I27" i="94"/>
  <c r="AA20" i="94"/>
  <c r="O16" i="86"/>
  <c r="N50" i="94"/>
  <c r="AK27" i="87"/>
  <c r="O16" i="80"/>
  <c r="V50" i="94"/>
  <c r="AA33" i="94"/>
  <c r="F12" i="85"/>
  <c r="F12" i="75"/>
  <c r="N32" i="94"/>
  <c r="N31" i="94"/>
  <c r="N26" i="94"/>
  <c r="N27" i="94"/>
  <c r="G32" i="94"/>
  <c r="G31" i="94"/>
  <c r="G26" i="94"/>
  <c r="G27" i="94"/>
  <c r="AA24" i="94"/>
  <c r="K169" i="95"/>
  <c r="K145" i="98"/>
  <c r="L32" i="94"/>
  <c r="L31" i="94"/>
  <c r="L26" i="94"/>
  <c r="L27" i="94"/>
  <c r="X18" i="90"/>
  <c r="AK27" i="90"/>
  <c r="X18" i="2"/>
  <c r="Y32" i="94"/>
  <c r="Y31" i="94"/>
  <c r="Y26" i="94"/>
  <c r="Y27" i="94"/>
  <c r="AA22" i="94"/>
  <c r="K195" i="95"/>
  <c r="K171" i="98"/>
  <c r="X18" i="88"/>
  <c r="AK27" i="88"/>
  <c r="AA42" i="94"/>
  <c r="AA47" i="94"/>
  <c r="K229" i="95"/>
  <c r="K205" i="98"/>
  <c r="S32" i="94"/>
  <c r="S31" i="94"/>
  <c r="S26" i="94"/>
  <c r="S27" i="94"/>
  <c r="F12" i="80"/>
  <c r="AK27" i="79"/>
  <c r="X18" i="91"/>
  <c r="AK27" i="91"/>
  <c r="X18" i="76"/>
  <c r="AK27" i="76"/>
  <c r="O16" i="87"/>
  <c r="O50" i="94"/>
  <c r="X21" i="87"/>
  <c r="R32" i="94"/>
  <c r="R31" i="94"/>
  <c r="R26" i="94"/>
  <c r="R27" i="94"/>
  <c r="AR32" i="85"/>
  <c r="M54" i="94"/>
  <c r="AR28" i="85"/>
  <c r="M53" i="94"/>
  <c r="AR32" i="83"/>
  <c r="Y54" i="94"/>
  <c r="AR28" i="83"/>
  <c r="Y53" i="94"/>
  <c r="AR32" i="75"/>
  <c r="I54" i="94"/>
  <c r="AR28" i="75"/>
  <c r="I53" i="94"/>
  <c r="AR32" i="88"/>
  <c r="P54" i="94"/>
  <c r="AR28" i="88"/>
  <c r="P53" i="94"/>
  <c r="AR32" i="79"/>
  <c r="R54" i="94"/>
  <c r="AR28" i="79"/>
  <c r="R53" i="94"/>
  <c r="AR28" i="84"/>
  <c r="T53" i="94"/>
  <c r="AR32" i="84"/>
  <c r="T54" i="94"/>
  <c r="AR32" i="2"/>
  <c r="G54" i="94"/>
  <c r="AR28" i="2"/>
  <c r="G53" i="94"/>
  <c r="AR28" i="80"/>
  <c r="V53" i="94"/>
  <c r="AR32" i="80"/>
  <c r="V54" i="94"/>
  <c r="AR28" i="87"/>
  <c r="O53" i="94"/>
  <c r="AR32" i="87"/>
  <c r="O54" i="94"/>
  <c r="AR28" i="78"/>
  <c r="L53" i="94"/>
  <c r="AR32" i="78"/>
  <c r="L54" i="94"/>
  <c r="AR32" i="91"/>
  <c r="X54" i="94"/>
  <c r="AR28" i="91"/>
  <c r="X53" i="94"/>
  <c r="AR32" i="92"/>
  <c r="Z54" i="94"/>
  <c r="AR28" i="92"/>
  <c r="Z53" i="94"/>
  <c r="AR32" i="86"/>
  <c r="N54" i="94"/>
  <c r="AR28" i="86"/>
  <c r="N53" i="94"/>
  <c r="AR32" i="81"/>
  <c r="S54" i="94"/>
  <c r="AR28" i="81"/>
  <c r="S53" i="94"/>
  <c r="AR32" i="74"/>
  <c r="H54" i="94"/>
  <c r="AR28" i="74"/>
  <c r="H53" i="94"/>
  <c r="AR32" i="77"/>
  <c r="K54" i="94"/>
  <c r="AR28" i="77"/>
  <c r="K53" i="94"/>
  <c r="U43" i="94"/>
  <c r="AR32" i="82"/>
  <c r="U54" i="94"/>
  <c r="AR28" i="82"/>
  <c r="U53" i="94"/>
  <c r="AR28" i="90"/>
  <c r="W53" i="94"/>
  <c r="AR32" i="90"/>
  <c r="W54" i="94"/>
  <c r="AR28" i="76"/>
  <c r="J53" i="94"/>
  <c r="AR32" i="76"/>
  <c r="J54" i="94"/>
  <c r="AR32" i="89"/>
  <c r="Q54" i="94"/>
  <c r="AR28" i="89"/>
  <c r="Q53" i="94"/>
  <c r="W43" i="94"/>
  <c r="P43" i="94"/>
  <c r="M43" i="94"/>
  <c r="Y43" i="94"/>
  <c r="V43" i="94"/>
  <c r="N43" i="94"/>
  <c r="S43" i="94"/>
  <c r="H43" i="94"/>
  <c r="R43" i="94"/>
  <c r="T43" i="94"/>
  <c r="O43" i="94"/>
  <c r="I43" i="94"/>
  <c r="K43" i="94"/>
  <c r="L43" i="94"/>
  <c r="J43" i="94"/>
  <c r="X43" i="94"/>
  <c r="Q43" i="94"/>
  <c r="O16" i="82"/>
  <c r="U50" i="94"/>
  <c r="X21" i="82"/>
  <c r="G43" i="94"/>
  <c r="S14" i="94"/>
  <c r="S12" i="94"/>
  <c r="S16" i="94"/>
  <c r="G16" i="94"/>
  <c r="G14" i="94"/>
  <c r="G55" i="94"/>
  <c r="G12" i="94"/>
  <c r="L12" i="94"/>
  <c r="L16" i="94"/>
  <c r="L14" i="94"/>
  <c r="P55" i="94"/>
  <c r="P16" i="94"/>
  <c r="P14" i="94"/>
  <c r="P12" i="94"/>
  <c r="M12" i="94"/>
  <c r="M16" i="94"/>
  <c r="M14" i="94"/>
  <c r="I16" i="94"/>
  <c r="I14" i="94"/>
  <c r="I55" i="94"/>
  <c r="I12" i="94"/>
  <c r="N16" i="94"/>
  <c r="N12" i="94"/>
  <c r="N14" i="94"/>
  <c r="N55" i="94"/>
  <c r="R14" i="94"/>
  <c r="R12" i="94"/>
  <c r="R16" i="94"/>
  <c r="Q16" i="94"/>
  <c r="Q14" i="94"/>
  <c r="Q12" i="94"/>
  <c r="T12" i="94"/>
  <c r="T16" i="94"/>
  <c r="T14" i="94"/>
  <c r="W16" i="94"/>
  <c r="W14" i="94"/>
  <c r="W12" i="94"/>
  <c r="W55" i="94"/>
  <c r="Y16" i="94"/>
  <c r="Y12" i="94"/>
  <c r="Y14" i="94"/>
  <c r="U12" i="94"/>
  <c r="U55" i="94"/>
  <c r="U16" i="94"/>
  <c r="U14" i="94"/>
  <c r="J14" i="94"/>
  <c r="J12" i="94"/>
  <c r="J16" i="94"/>
  <c r="X17" i="94"/>
  <c r="X55" i="94"/>
  <c r="X16" i="94"/>
  <c r="X15" i="94"/>
  <c r="X14" i="94"/>
  <c r="X13" i="94"/>
  <c r="X12" i="94"/>
  <c r="X11" i="94"/>
  <c r="X18" i="94"/>
  <c r="X10" i="94"/>
  <c r="V12" i="94"/>
  <c r="V16" i="94"/>
  <c r="V14"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55" i="94"/>
  <c r="Z43" i="94"/>
  <c r="AK31" i="92"/>
  <c r="Z52" i="94"/>
  <c r="Q55" i="94"/>
  <c r="R55" i="94"/>
  <c r="M55" i="94"/>
  <c r="O16" i="74"/>
  <c r="H50" i="94"/>
  <c r="X21" i="74"/>
  <c r="X21" i="81"/>
  <c r="O16" i="81"/>
  <c r="S50" i="94"/>
  <c r="J55" i="94"/>
  <c r="V55" i="94"/>
  <c r="X21" i="84"/>
  <c r="O16" i="84"/>
  <c r="T50" i="94"/>
  <c r="AA26" i="94"/>
  <c r="S55" i="94"/>
  <c r="AA27" i="94"/>
  <c r="K170" i="95"/>
  <c r="K146" i="98"/>
  <c r="X21" i="77"/>
  <c r="O16" i="77"/>
  <c r="K50" i="94"/>
  <c r="L55" i="94"/>
  <c r="O16" i="90"/>
  <c r="W50" i="94"/>
  <c r="X21" i="90"/>
  <c r="X21" i="91"/>
  <c r="O16" i="91"/>
  <c r="X50" i="94"/>
  <c r="X21" i="76"/>
  <c r="O16" i="76"/>
  <c r="J50" i="94"/>
  <c r="AA31" i="94"/>
  <c r="X21" i="88"/>
  <c r="O16" i="88"/>
  <c r="P50" i="94"/>
  <c r="O16" i="2"/>
  <c r="G50" i="94"/>
  <c r="X21" i="2"/>
  <c r="AA38" i="94"/>
  <c r="AA32" i="94"/>
  <c r="AA43" i="94"/>
  <c r="K225" i="95"/>
  <c r="K201" i="98"/>
  <c r="H16" i="94"/>
  <c r="H14" i="94"/>
  <c r="H12" i="94"/>
  <c r="K14" i="94"/>
  <c r="K12" i="94"/>
  <c r="K55" i="94"/>
  <c r="K16" i="94"/>
  <c r="K17" i="94"/>
  <c r="K15" i="94"/>
  <c r="K13" i="94"/>
  <c r="K11" i="94"/>
  <c r="K18" i="94"/>
  <c r="K10" i="94"/>
  <c r="H18" i="94"/>
  <c r="H10" i="94"/>
  <c r="H13" i="94"/>
  <c r="H17" i="94"/>
  <c r="H15" i="94"/>
  <c r="H11" i="94"/>
  <c r="AA37" i="94"/>
  <c r="K104" i="95"/>
  <c r="K80" i="98"/>
  <c r="K105" i="95"/>
  <c r="K81" i="98"/>
  <c r="AA12" i="94"/>
  <c r="K158" i="95"/>
  <c r="K134" i="98"/>
  <c r="AA16" i="94"/>
  <c r="K210" i="95"/>
  <c r="K186" i="98"/>
  <c r="H55" i="94"/>
  <c r="K89" i="95"/>
  <c r="K65" i="98"/>
  <c r="AA17" i="94"/>
  <c r="K211" i="95"/>
  <c r="K187" i="98"/>
  <c r="AA14" i="94"/>
  <c r="K208" i="95"/>
  <c r="K184" i="98"/>
  <c r="AA15" i="94"/>
  <c r="K209" i="95"/>
  <c r="K185" i="98"/>
  <c r="AA11" i="94"/>
  <c r="K157" i="95"/>
  <c r="K133" i="98"/>
  <c r="AA10" i="94"/>
  <c r="K134" i="95"/>
  <c r="K110" i="98"/>
  <c r="AA13" i="94"/>
  <c r="K183" i="95"/>
  <c r="K159" i="98"/>
  <c r="AA18" i="94"/>
  <c r="K212" i="95"/>
  <c r="K188" i="98"/>
  <c r="AA55" i="94"/>
  <c r="Q29" i="95"/>
  <c r="K66" i="98"/>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<sst xmlns="http://schemas.openxmlformats.org/spreadsheetml/2006/main" count="3175" uniqueCount="462">
  <si>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</si>
  <si>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</si>
  <si>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</si>
  <si>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</si>
  <si>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</si>
  <si>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</si>
  <si>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</si>
  <si>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</si>
  <si>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</si>
  <si>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</si>
  <si>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</si>
  <si>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</si>
  <si>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</si>
  <si>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</si>
  <si>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</si>
  <si>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</si>
  <si>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</si>
  <si>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</si>
  <si>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</si>
  <si>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</si>
  <si>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</si>
  <si>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</si>
  <si>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</si>
  <si>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</si>
  <si>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</si>
  <si>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</si>
  <si>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</si>
  <si>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</si>
  <si>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</si>
  <si>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</si>
  <si>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</si>
  <si>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</si>
  <si>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</si>
  <si>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</si>
  <si>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</si>
  <si>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</si>
  <si>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</si>
  <si>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</si>
  <si>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</si>
  <si>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</si>
  <si>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</si>
  <si>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</si>
  <si>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</si>
  <si>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</si>
  <si>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</si>
  <si>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</si>
  <si>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</si>
  <si>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</si>
  <si>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</si>
  <si>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</si>
  <si>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</si>
  <si>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</si>
  <si>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</si>
  <si>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</si>
  <si>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</si>
  <si>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</si>
  <si>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</si>
  <si>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</si>
  <si>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</si>
  <si>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</si>
  <si>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</si>
  <si>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</si>
  <si>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</si>
  <si>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</si>
  <si>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</si>
  <si>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</si>
  <si>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</si>
  <si>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</si>
  <si>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</si>
  <si>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</si>
  <si>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</si>
  <si>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</si>
  <si>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</si>
  <si>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</si>
  <si>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</si>
  <si>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</si>
  <si>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</si>
  <si>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</si>
  <si>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</si>
  <si>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</si>
  <si>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</si>
  <si>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</si>
  <si>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</si>
  <si>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</si>
  <si>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</si>
  <si>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</si>
  <si>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</si>
  <si>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</si>
  <si>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</si>
  <si>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</si>
  <si>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</si>
  <si>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</si>
  <si>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</si>
  <si>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</si>
  <si>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</si>
  <si>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</si>
  <si>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</si>
  <si>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</si>
  <si>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</si>
  <si>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</si>
  <si>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</si>
  <si>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</si>
  <si>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</si>
  <si>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</si>
  <si>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</si>
  <si>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</si>
  <si>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</si>
  <si>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</si>
  <si>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</si>
  <si>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</si>
  <si>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</si>
  <si>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</si>
  <si>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</si>
  <si>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</si>
  <si>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</si>
  <si>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</si>
  <si>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</si>
  <si>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</si>
  <si>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</si>
  <si>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</si>
  <si>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</si>
  <si>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</si>
  <si>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</si>
  <si>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</si>
  <si>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</si>
  <si>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</si>
  <si>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</si>
  <si>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</si>
  <si>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</si>
  <si>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</si>
  <si>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</si>
  <si>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</si>
  <si>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</si>
  <si>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</si>
  <si>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</si>
  <si>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</si>
  <si>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</si>
  <si>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</si>
  <si>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</si>
  <si>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</si>
  <si>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</si>
  <si>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</si>
  <si>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</si>
  <si>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</si>
  <si>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</si>
  <si>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</si>
  <si>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</si>
  <si>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</si>
  <si>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</si>
  <si>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</si>
  <si>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</si>
  <si>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</si>
  <si>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</si>
  <si>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</si>
  <si>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</si>
  <si>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</si>
  <si>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</si>
  <si>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</si>
  <si>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</si>
  <si>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</si>
  <si>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</si>
  <si>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</si>
  <si>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</si>
  <si>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</si>
  <si>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</si>
  <si>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</si>
  <si>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</si>
  <si>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</si>
  <si>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</si>
  <si>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</si>
  <si>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</si>
  <si>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</si>
  <si>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</si>
  <si>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</si>
  <si>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</si>
  <si>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</si>
  <si>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</si>
  <si>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</si>
  <si>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</si>
  <si>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</si>
  <si>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</si>
  <si>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</si>
  <si>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</si>
  <si>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</si>
  <si>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</si>
  <si>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</si>
  <si>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</si>
  <si>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</si>
  <si>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</si>
  <si>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</si>
  <si>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</si>
  <si>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</si>
  <si>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</si>
  <si>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</si>
  <si>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</si>
  <si>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</si>
  <si>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</si>
  <si>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</si>
  <si>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</si>
  <si>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</si>
  <si>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</si>
  <si>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</si>
  <si>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</si>
  <si>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</si>
  <si>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</si>
  <si>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</si>
  <si>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</si>
  <si>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</si>
  <si>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</si>
  <si>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</si>
  <si>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</si>
  <si>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</si>
  <si>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</si>
  <si>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</si>
  <si>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</si>
  <si>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</si>
  <si>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</si>
  <si>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</si>
  <si>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</si>
  <si>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</si>
  <si>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</si>
  <si>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</si>
  <si>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</si>
  <si>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</si>
  <si>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</si>
  <si>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</si>
  <si>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</si>
  <si>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</si>
  <si>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</si>
  <si>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</si>
  <si>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</si>
  <si>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</si>
  <si>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</si>
  <si>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</si>
  <si>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</si>
  <si>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</si>
  <si>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</si>
  <si>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</si>
  <si>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</si>
  <si>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</si>
  <si>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</si>
  <si>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</si>
  <si>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</si>
  <si>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</si>
  <si>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</si>
  <si>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</si>
  <si>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</si>
  <si>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</si>
  <si>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</si>
  <si>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</si>
  <si>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</si>
  <si>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</si>
  <si>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</si>
  <si>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</si>
  <si>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</si>
  <si>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</si>
  <si>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</si>
  <si>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</si>
  <si>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</si>
  <si>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</si>
  <si>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</si>
  <si>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</si>
  <si>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</si>
  <si>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</si>
  <si>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</si>
  <si>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</si>
  <si>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</si>
  <si>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</si>
  <si>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</si>
  <si>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</si>
  <si>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</si>
  <si>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</si>
  <si>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</si>
  <si>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</si>
  <si>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</si>
  <si>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</si>
  <si>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</si>
  <si>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</si>
  <si>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</si>
  <si>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</si>
  <si>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</si>
  <si>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</si>
  <si>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</si>
  <si>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</si>
  <si>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</si>
  <si>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</si>
  <si>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</si>
  <si>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</si>
  <si>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</si>
  <si>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</si>
  <si>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</si>
  <si>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</si>
  <si>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</si>
  <si>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</si>
  <si>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</si>
  <si>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</si>
  <si>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</si>
  <si>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</si>
  <si>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</si>
  <si>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</si>
  <si>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</si>
  <si>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</si>
  <si>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</si>
  <si>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</si>
  <si>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</si>
  <si>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</si>
  <si>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</si>
  <si>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</si>
  <si>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</si>
  <si>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</si>
  <si>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</si>
  <si>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</si>
  <si>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</si>
  <si>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</si>
  <si>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</si>
  <si>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</si>
  <si>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</si>
  <si>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</si>
  <si>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</si>
  <si>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</si>
  <si>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</si>
  <si>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</si>
  <si>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</si>
  <si>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</si>
  <si>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</si>
  <si>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</si>
  <si>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</si>
  <si>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</si>
  <si>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</si>
  <si>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</si>
  <si>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</si>
  <si>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</si>
  <si>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</si>
  <si>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</si>
  <si>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</si>
  <si>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</si>
  <si>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</si>
  <si>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</si>
  <si>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</si>
  <si>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</si>
  <si>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</si>
  <si>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</si>
  <si>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</si>
  <si>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</si>
  <si>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</si>
  <si>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</si>
  <si>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</si>
  <si>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</si>
  <si>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</si>
  <si>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</si>
  <si>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</si>
  <si>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</si>
  <si>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</si>
  <si>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</si>
  <si>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</si>
  <si>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</si>
  <si>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</si>
  <si>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</si>
  <si>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</si>
  <si>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</si>
  <si>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</si>
  <si>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</si>
  <si>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</si>
  <si>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</si>
  <si>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</si>
  <si>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</si>
  <si>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</si>
  <si>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</si>
  <si>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</si>
  <si>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</si>
  <si>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</si>
  <si>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</si>
  <si>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</si>
  <si>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</si>
  <si>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</si>
  <si>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</si>
  <si>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</si>
  <si>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</si>
  <si>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</si>
  <si>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</si>
  <si>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</si>
  <si>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</si>
  <si>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</si>
  <si>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</si>
  <si>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</si>
  <si>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</si>
  <si>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</si>
  <si>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</si>
  <si>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</si>
  <si>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</si>
  <si>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</si>
  <si>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</si>
  <si>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</si>
  <si>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</si>
  <si>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</si>
  <si>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</si>
  <si>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</si>
  <si>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</si>
  <si>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</si>
  <si>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</si>
  <si>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</si>
  <si>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</si>
  <si>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</si>
  <si>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</si>
  <si>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</si>
  <si>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</si>
  <si>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</si>
  <si>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</si>
  <si>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</si>
  <si>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</si>
  <si>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</si>
  <si>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</si>
  <si>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</si>
  <si>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</si>
  <si>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</si>
  <si>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</si>
  <si>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</si>
  <si>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</si>
  <si>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</si>
  <si>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</si>
  <si>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</si>
  <si>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</si>
  <si>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</si>
  <si>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</si>
  <si>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</si>
  <si>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</si>
  <si>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</si>
  <si>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</si>
  <si>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</si>
  <si>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</si>
  <si>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</si>
  <si>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</si>
  <si>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</si>
  <si>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</si>
  <si>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</si>
  <si>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</si>
  <si>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</si>
  <si>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</si>
  <si>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</si>
  <si>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</si>
  <si>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</si>
  <si>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</si>
  <si>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</si>
  <si>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</si>
  <si>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</si>
  <si>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</si>
  <si>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</si>
  <si>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令和6年5月23日</t>
    <phoneticPr fontId="3"/>
  </si>
  <si>
    <t>横浜市長</t>
  </si>
  <si>
    <t>東京都千代田区二番町3-4　麹町御幸ビル</t>
    <phoneticPr fontId="3"/>
  </si>
  <si>
    <t>村本建設株式会社 東京支店　支店長 　
執行役員　佐藤　尚文</t>
    <phoneticPr fontId="3"/>
  </si>
  <si>
    <t>03 (3238) 2125</t>
    <phoneticPr fontId="3"/>
  </si>
  <si>
    <t>村本建設㈱　東京支店</t>
    <phoneticPr fontId="3"/>
  </si>
  <si>
    <t>総合工事業</t>
    <phoneticPr fontId="3"/>
  </si>
  <si>
    <t>完成工事高　205億円</t>
    <phoneticPr fontId="3"/>
  </si>
  <si>
    <t>262人</t>
    <phoneticPr fontId="3"/>
  </si>
  <si>
    <t>工法の改善（汚泥）　　　　　　　　　　　　　　　　　　　　　　　　　　　　　　　　　　梱包材の簡素化（廃プラスチック類、木くず）　　　　　　　　　　　　　　　　　工場加工（木くず）　　　　　　　　　　　　　　　　　　　　　　　　　余剰材の引き取り（木くず）　　　　　　　　　　　　　　　　　　　　　　　　　　分別徹底の指示</t>
    <phoneticPr fontId="3"/>
  </si>
  <si>
    <t>工法の改善（汚泥）　　　引き続き実施　　　　　　　　　　　　　　　　　　　　　　　　　　　　　　　梱包材の簡素化（廃プラスチック類、木くず）　引き続き実施　　　　　　　　　　　　　　　　　持込時のユニット化　</t>
    <phoneticPr fontId="3"/>
  </si>
  <si>
    <t xml:space="preserve">工程毎に発生したものをそれぞれ保管する
発生元における分別徹底の指示
</t>
    <phoneticPr fontId="3"/>
  </si>
  <si>
    <t xml:space="preserve">保管における取組みを選別という段階から性状の変化抑制や不純物の混入防止という段階へとステップアップを図る。
</t>
    <phoneticPr fontId="3"/>
  </si>
  <si>
    <t>電子マニフェストの利用できる業者と契約</t>
    <phoneticPr fontId="3"/>
  </si>
  <si>
    <t>電子マニフェストの利用できる業者と契約
処理業者の現地確認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</si>
</sst>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19325"/>
          <a:ext cx="3905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9800"/>
          <a:ext cx="39433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433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200275"/>
          <a:ext cx="39433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8375"/>
          <a:ext cx="39433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9800"/>
          <a:ext cx="39433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9800"/>
          <a:ext cx="39433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9800"/>
          <a:ext cx="39433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9800"/>
          <a:ext cx="39433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200275"/>
          <a:ext cx="39433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9800"/>
          <a:ext cx="39433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200275"/>
          <a:ext cx="39433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P50" sqref="P5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447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448</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449</v>
      </c>
      <c r="M40" s="618"/>
      <c r="N40" s="618"/>
      <c r="O40" s="618"/>
      <c r="P40" s="618"/>
      <c r="Q40" s="618"/>
      <c r="R40" s="618"/>
      <c r="S40" s="618"/>
      <c r="T40" s="618"/>
      <c r="U40" s="619"/>
      <c r="W40" s="21"/>
      <c r="X40" s="21"/>
    </row>
    <row r="41" spans="1:25" ht="26.25" customHeight="1" x14ac:dyDescent="0.15">
      <c r="C41" s="86"/>
      <c r="I41" s="25"/>
      <c r="J41" s="25" t="s">
        <v>7</v>
      </c>
      <c r="K41" s="25"/>
      <c r="L41" s="618" t="s">
        <v>450</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451</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452</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3132</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451</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453</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t="s">
        <v>454</v>
      </c>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455</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445</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5</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1420.9</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t="s">
        <v>456</v>
      </c>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5</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1278.7999999999997</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t="s">
        <v>457</v>
      </c>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t="s">
        <v>458</v>
      </c>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t="s">
        <v>459</v>
      </c>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1420.9</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229.99999999999997</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1420.9</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t="s">
        <v>460</v>
      </c>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1278.7999999999997</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207</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1278.7999999999997</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t="s">
        <v>461</v>
      </c>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村本建設㈱　東京支店</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1.1000000000000001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1.1000000000000001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1.1000000000000001</v>
      </c>
      <c r="P27" s="700"/>
      <c r="Q27" s="700"/>
      <c r="R27" s="700"/>
      <c r="S27" s="49" t="s">
        <v>38</v>
      </c>
      <c r="T27" s="70"/>
      <c r="U27" s="70"/>
      <c r="X27" s="68" t="s">
        <v>39</v>
      </c>
      <c r="Y27" s="71"/>
      <c r="AG27" s="58"/>
      <c r="AH27" s="58"/>
      <c r="AI27" s="58"/>
      <c r="AJ27" s="58"/>
      <c r="AK27" s="742">
        <f>+AG18+O27</f>
        <v>1.1000000000000001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1.1000000000000001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1.2</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1.2</v>
      </c>
      <c r="G30" s="712"/>
      <c r="H30" s="214" t="s">
        <v>198</v>
      </c>
      <c r="L30" s="709"/>
      <c r="O30" s="61"/>
      <c r="Q30" s="699">
        <f>+ROUND(Z28,1)+ROUND(Z29,1)+ROUND(Z30,1)</f>
        <v>1.1000000000000001</v>
      </c>
      <c r="R30" s="700"/>
      <c r="S30" s="700"/>
      <c r="T30" s="700"/>
      <c r="U30" s="49" t="s">
        <v>16</v>
      </c>
      <c r="X30" s="697" t="s">
        <v>186</v>
      </c>
      <c r="Y30" s="698"/>
      <c r="Z30" s="690"/>
      <c r="AA30" s="691"/>
      <c r="AB30" s="691"/>
      <c r="AC30" s="691"/>
      <c r="AD30" s="691"/>
      <c r="AE30" s="49" t="s">
        <v>13</v>
      </c>
      <c r="AK30" s="651">
        <v>1.1000000000000001</v>
      </c>
      <c r="AL30" s="652"/>
      <c r="AM30" s="652"/>
      <c r="AN30" s="652"/>
      <c r="AO30" s="57" t="s">
        <v>13</v>
      </c>
      <c r="AR30" s="758"/>
      <c r="AS30" s="755"/>
      <c r="AT30" s="755"/>
      <c r="AU30" s="756"/>
    </row>
    <row r="31" spans="2:48" ht="27" customHeight="1" thickTop="1" thickBot="1" x14ac:dyDescent="0.2">
      <c r="B31" s="725" t="s">
        <v>375</v>
      </c>
      <c r="C31" s="676"/>
      <c r="D31" s="676"/>
      <c r="E31" s="677"/>
      <c r="F31" s="711">
        <v>1.2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1.1000000000000001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v>
      </c>
      <c r="P27" s="700"/>
      <c r="Q27" s="700"/>
      <c r="R27" s="700"/>
      <c r="S27" s="49" t="s">
        <v>38</v>
      </c>
      <c r="T27" s="70"/>
      <c r="U27" s="70"/>
      <c r="X27" s="68" t="s">
        <v>39</v>
      </c>
      <c r="Y27" s="71"/>
      <c r="AG27" s="58"/>
      <c r="AH27" s="58"/>
      <c r="AI27" s="58"/>
      <c r="AJ27" s="58"/>
      <c r="AK27" s="742">
        <f>+AG18+O27</f>
        <v>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1.1000000000000001</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1.1000000000000001</v>
      </c>
      <c r="G30" s="712"/>
      <c r="H30" s="214" t="s">
        <v>198</v>
      </c>
      <c r="L30" s="709"/>
      <c r="O30" s="61"/>
      <c r="Q30" s="699">
        <f>+ROUND(Z28,1)+ROUND(Z29,1)+ROUND(Z30,1)</f>
        <v>1</v>
      </c>
      <c r="R30" s="700"/>
      <c r="S30" s="700"/>
      <c r="T30" s="700"/>
      <c r="U30" s="49" t="s">
        <v>16</v>
      </c>
      <c r="X30" s="697" t="s">
        <v>186</v>
      </c>
      <c r="Y30" s="698"/>
      <c r="Z30" s="690"/>
      <c r="AA30" s="691"/>
      <c r="AB30" s="691"/>
      <c r="AC30" s="691"/>
      <c r="AD30" s="691"/>
      <c r="AE30" s="49" t="s">
        <v>13</v>
      </c>
      <c r="AK30" s="651">
        <v>1</v>
      </c>
      <c r="AL30" s="652"/>
      <c r="AM30" s="652"/>
      <c r="AN30" s="652"/>
      <c r="AO30" s="57" t="s">
        <v>13</v>
      </c>
      <c r="AR30" s="758"/>
      <c r="AS30" s="755"/>
      <c r="AT30" s="755"/>
      <c r="AU30" s="756"/>
    </row>
    <row r="31" spans="2:48" ht="27" customHeight="1" thickTop="1" thickBot="1" x14ac:dyDescent="0.2">
      <c r="B31" s="725" t="s">
        <v>375</v>
      </c>
      <c r="C31" s="676"/>
      <c r="D31" s="676"/>
      <c r="E31" s="677"/>
      <c r="F31" s="711">
        <v>1.1000000000000001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1074.3</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1193.7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1074.3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1074.3</v>
      </c>
      <c r="P27" s="700"/>
      <c r="Q27" s="700"/>
      <c r="R27" s="700"/>
      <c r="S27" s="49" t="s">
        <v>38</v>
      </c>
      <c r="T27" s="70"/>
      <c r="U27" s="70"/>
      <c r="X27" s="68" t="s">
        <v>39</v>
      </c>
      <c r="Y27" s="71"/>
      <c r="AG27" s="58"/>
      <c r="AH27" s="58"/>
      <c r="AI27" s="58"/>
      <c r="AJ27" s="58"/>
      <c r="AK27" s="742">
        <f>+AG18+O27</f>
        <v>1074.3</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1074.3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1193.7</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2.8</v>
      </c>
      <c r="G30" s="712"/>
      <c r="H30" s="214" t="s">
        <v>198</v>
      </c>
      <c r="L30" s="709"/>
      <c r="O30" s="61"/>
      <c r="Q30" s="699">
        <f>+ROUND(Z28,1)+ROUND(Z29,1)+ROUND(Z30,1)</f>
        <v>1074.3</v>
      </c>
      <c r="R30" s="700"/>
      <c r="S30" s="700"/>
      <c r="T30" s="700"/>
      <c r="U30" s="49" t="s">
        <v>16</v>
      </c>
      <c r="X30" s="697" t="s">
        <v>186</v>
      </c>
      <c r="Y30" s="698"/>
      <c r="Z30" s="690"/>
      <c r="AA30" s="691"/>
      <c r="AB30" s="691"/>
      <c r="AC30" s="691"/>
      <c r="AD30" s="691"/>
      <c r="AE30" s="49" t="s">
        <v>13</v>
      </c>
      <c r="AK30" s="651">
        <v>2.5</v>
      </c>
      <c r="AL30" s="652"/>
      <c r="AM30" s="652"/>
      <c r="AN30" s="652"/>
      <c r="AO30" s="57" t="s">
        <v>13</v>
      </c>
      <c r="AR30" s="758"/>
      <c r="AS30" s="755"/>
      <c r="AT30" s="755"/>
      <c r="AU30" s="756"/>
    </row>
    <row r="31" spans="2:48" ht="27" customHeight="1" thickTop="1" thickBot="1" x14ac:dyDescent="0.2">
      <c r="B31" s="725" t="s">
        <v>375</v>
      </c>
      <c r="C31" s="676"/>
      <c r="D31" s="676"/>
      <c r="E31" s="677"/>
      <c r="F31" s="711">
        <v>1193.7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199.1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221.2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199.1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199.1</v>
      </c>
      <c r="P27" s="700"/>
      <c r="Q27" s="700"/>
      <c r="R27" s="700"/>
      <c r="S27" s="49" t="s">
        <v>38</v>
      </c>
      <c r="T27" s="70"/>
      <c r="U27" s="70"/>
      <c r="X27" s="68" t="s">
        <v>39</v>
      </c>
      <c r="Y27" s="71"/>
      <c r="AG27" s="58"/>
      <c r="AH27" s="58"/>
      <c r="AI27" s="58"/>
      <c r="AJ27" s="58"/>
      <c r="AK27" s="742">
        <f>+AG18+O27</f>
        <v>199.1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199.1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221.2</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221.2</v>
      </c>
      <c r="G30" s="712"/>
      <c r="H30" s="214" t="s">
        <v>198</v>
      </c>
      <c r="L30" s="709"/>
      <c r="O30" s="61"/>
      <c r="Q30" s="699">
        <f>+ROUND(Z28,1)+ROUND(Z29,1)+ROUND(Z30,1)</f>
        <v>199.1</v>
      </c>
      <c r="R30" s="700"/>
      <c r="S30" s="700"/>
      <c r="T30" s="700"/>
      <c r="U30" s="49" t="s">
        <v>16</v>
      </c>
      <c r="X30" s="697" t="s">
        <v>186</v>
      </c>
      <c r="Y30" s="698"/>
      <c r="Z30" s="690"/>
      <c r="AA30" s="691"/>
      <c r="AB30" s="691"/>
      <c r="AC30" s="691"/>
      <c r="AD30" s="691"/>
      <c r="AE30" s="49" t="s">
        <v>13</v>
      </c>
      <c r="AK30" s="651">
        <v>199.1</v>
      </c>
      <c r="AL30" s="652"/>
      <c r="AM30" s="652"/>
      <c r="AN30" s="652"/>
      <c r="AO30" s="57" t="s">
        <v>13</v>
      </c>
      <c r="AR30" s="758"/>
      <c r="AS30" s="755"/>
      <c r="AT30" s="755"/>
      <c r="AU30" s="756"/>
    </row>
    <row r="31" spans="2:48" ht="27" customHeight="1" thickTop="1" thickBot="1" x14ac:dyDescent="0.2">
      <c r="B31" s="725" t="s">
        <v>375</v>
      </c>
      <c r="C31" s="676"/>
      <c r="D31" s="676"/>
      <c r="E31" s="677"/>
      <c r="F31" s="711">
        <v>221.2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村本建設㈱　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3.3</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3.7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3.3</v>
      </c>
      <c r="P27" s="700"/>
      <c r="Q27" s="700"/>
      <c r="R27" s="700"/>
      <c r="S27" s="49" t="s">
        <v>38</v>
      </c>
      <c r="T27" s="70"/>
      <c r="U27" s="70"/>
      <c r="X27" s="68" t="s">
        <v>39</v>
      </c>
      <c r="Y27" s="71"/>
      <c r="AG27" s="58"/>
      <c r="AH27" s="58"/>
      <c r="AI27" s="58"/>
      <c r="AJ27" s="58"/>
      <c r="AK27" s="742">
        <f>+AG18+O27</f>
        <v>3.3</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3.7</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3.7</v>
      </c>
      <c r="G30" s="712"/>
      <c r="H30" s="214" t="s">
        <v>198</v>
      </c>
      <c r="L30" s="709"/>
      <c r="O30" s="61"/>
      <c r="Q30" s="699">
        <f>+ROUND(Z28,1)+ROUND(Z29,1)+ROUND(Z30,1)</f>
        <v>3.3</v>
      </c>
      <c r="R30" s="700"/>
      <c r="S30" s="700"/>
      <c r="T30" s="700"/>
      <c r="U30" s="49" t="s">
        <v>16</v>
      </c>
      <c r="X30" s="697" t="s">
        <v>186</v>
      </c>
      <c r="Y30" s="698"/>
      <c r="Z30" s="690"/>
      <c r="AA30" s="691"/>
      <c r="AB30" s="691"/>
      <c r="AC30" s="691"/>
      <c r="AD30" s="691"/>
      <c r="AE30" s="49" t="s">
        <v>13</v>
      </c>
      <c r="AK30" s="651">
        <v>3.3</v>
      </c>
      <c r="AL30" s="652"/>
      <c r="AM30" s="652"/>
      <c r="AN30" s="652"/>
      <c r="AO30" s="57" t="s">
        <v>13</v>
      </c>
      <c r="AR30" s="758"/>
      <c r="AS30" s="755"/>
      <c r="AT30" s="755"/>
      <c r="AU30" s="756"/>
    </row>
    <row r="31" spans="2:48" ht="27" customHeight="1" thickTop="1" thickBot="1" x14ac:dyDescent="0.2">
      <c r="B31" s="725" t="s">
        <v>375</v>
      </c>
      <c r="C31" s="676"/>
      <c r="D31" s="676"/>
      <c r="E31" s="677"/>
      <c r="F31" s="711">
        <v>3.7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村本建設㈱　東京支店</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1.2</v>
      </c>
      <c r="M9" s="377">
        <f>IF(OR(ｷ.紙くず!F24&gt;0,ｷ.紙くず!F24&lt;0),ｷ.紙くず!F24,IF(M$19&gt;0,"0",0))</f>
        <v>1.1000000000000001</v>
      </c>
      <c r="N9" s="377">
        <f>IF(OR(ｸ.木くず!F24&gt;0,ｸ.木くず!F24&lt;0),ｸ.木くず!F24,IF(N$19&gt;0,"0",0))</f>
        <v>1193.7</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221.2</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3.7</v>
      </c>
      <c r="AA9" s="379">
        <f>IF(SUM(G9:Z9)&gt;0,SUM(G9:Z9),IF(AA$19&gt;0,"0",0))</f>
        <v>1420.9</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1.2</v>
      </c>
      <c r="M14" s="383">
        <f>IF(OR(ｷ.紙くず!F29&gt;0,ｷ.紙くず!F29&lt;0),ｷ.紙くず!F29,IF(M$19&gt;0,"0",0))</f>
        <v>1.1000000000000001</v>
      </c>
      <c r="N14" s="383">
        <f>IF(OR(ｸ.木くず!F29&gt;0,ｸ.木くず!F29&lt;0),ｸ.木くず!F29,IF(N$19&gt;0,"0",0))</f>
        <v>1193.7</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221.2</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3.7</v>
      </c>
      <c r="AA14" s="385">
        <f t="shared" si="0"/>
        <v>1420.9</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1.2</v>
      </c>
      <c r="M15" s="383">
        <f>IF(OR(ｷ.紙くず!F30&gt;0,ｷ.紙くず!F30&lt;0),ｷ.紙くず!F30,IF(M$19&gt;0,"0",0))</f>
        <v>1.1000000000000001</v>
      </c>
      <c r="N15" s="383">
        <f>IF(OR(ｸ.木くず!F30&gt;0,ｸ.木くず!F30&lt;0),ｸ.木くず!F30,IF(N$19&gt;0,"0",0))</f>
        <v>2.8</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221.2</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3.7</v>
      </c>
      <c r="AA15" s="385">
        <f t="shared" si="0"/>
        <v>229.99999999999997</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1.2</v>
      </c>
      <c r="M16" s="383">
        <f>IF(OR(ｷ.紙くず!F31&gt;0,ｷ.紙くず!F31&lt;0),ｷ.紙くず!F31,IF(M$19&gt;0,"0",0))</f>
        <v>1.1000000000000001</v>
      </c>
      <c r="N16" s="383">
        <f>IF(OR(ｸ.木くず!F31&gt;0,ｸ.木くず!F31&lt;0),ｸ.木くず!F31,IF(N$19&gt;0,"0",0))</f>
        <v>1193.7</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221.2</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3.7</v>
      </c>
      <c r="AA16" s="385">
        <f t="shared" si="0"/>
        <v>1420.9</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1.1000000000000001</v>
      </c>
      <c r="M19" s="389">
        <f t="shared" si="1"/>
        <v>1</v>
      </c>
      <c r="N19" s="389">
        <f t="shared" si="1"/>
        <v>1074.3</v>
      </c>
      <c r="O19" s="389">
        <f t="shared" si="1"/>
        <v>0</v>
      </c>
      <c r="P19" s="389">
        <f t="shared" si="1"/>
        <v>0</v>
      </c>
      <c r="Q19" s="389">
        <f t="shared" si="1"/>
        <v>0</v>
      </c>
      <c r="R19" s="389">
        <f t="shared" si="1"/>
        <v>0</v>
      </c>
      <c r="S19" s="389">
        <f t="shared" si="1"/>
        <v>0</v>
      </c>
      <c r="T19" s="389">
        <f t="shared" si="1"/>
        <v>0</v>
      </c>
      <c r="U19" s="389">
        <f t="shared" si="1"/>
        <v>0</v>
      </c>
      <c r="V19" s="389">
        <f t="shared" si="1"/>
        <v>199.1</v>
      </c>
      <c r="W19" s="389">
        <f t="shared" si="1"/>
        <v>0</v>
      </c>
      <c r="X19" s="389">
        <f t="shared" si="1"/>
        <v>0</v>
      </c>
      <c r="Y19" s="389">
        <f t="shared" si="1"/>
        <v>0</v>
      </c>
      <c r="Z19" s="390">
        <f t="shared" si="1"/>
        <v>3.3</v>
      </c>
      <c r="AA19" s="391">
        <f t="shared" ref="AA19:AA25" si="2">SUM(G19:Z19)</f>
        <v>1278.7999999999997</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1.1000000000000001</v>
      </c>
      <c r="M37" s="424">
        <f t="shared" si="8"/>
        <v>1</v>
      </c>
      <c r="N37" s="424">
        <f t="shared" si="8"/>
        <v>1074.3</v>
      </c>
      <c r="O37" s="424">
        <f t="shared" si="8"/>
        <v>0</v>
      </c>
      <c r="P37" s="424">
        <f t="shared" si="8"/>
        <v>0</v>
      </c>
      <c r="Q37" s="424">
        <f t="shared" si="8"/>
        <v>0</v>
      </c>
      <c r="R37" s="424">
        <f t="shared" si="8"/>
        <v>0</v>
      </c>
      <c r="S37" s="424">
        <f t="shared" si="8"/>
        <v>0</v>
      </c>
      <c r="T37" s="424">
        <f t="shared" si="8"/>
        <v>0</v>
      </c>
      <c r="U37" s="424">
        <f t="shared" si="8"/>
        <v>0</v>
      </c>
      <c r="V37" s="424">
        <f t="shared" si="8"/>
        <v>199.1</v>
      </c>
      <c r="W37" s="424">
        <f t="shared" si="8"/>
        <v>0</v>
      </c>
      <c r="X37" s="424">
        <f t="shared" si="8"/>
        <v>0</v>
      </c>
      <c r="Y37" s="424">
        <f t="shared" si="8"/>
        <v>0</v>
      </c>
      <c r="Z37" s="425">
        <f t="shared" si="8"/>
        <v>3.3</v>
      </c>
      <c r="AA37" s="426">
        <f t="shared" si="4"/>
        <v>1278.7999999999997</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1.1000000000000001</v>
      </c>
      <c r="M38" s="415">
        <f t="shared" si="9"/>
        <v>1</v>
      </c>
      <c r="N38" s="415">
        <f t="shared" si="9"/>
        <v>1074.3</v>
      </c>
      <c r="O38" s="415">
        <f t="shared" si="9"/>
        <v>0</v>
      </c>
      <c r="P38" s="415">
        <f t="shared" si="9"/>
        <v>0</v>
      </c>
      <c r="Q38" s="415">
        <f t="shared" si="9"/>
        <v>0</v>
      </c>
      <c r="R38" s="415">
        <f t="shared" si="9"/>
        <v>0</v>
      </c>
      <c r="S38" s="415">
        <f t="shared" si="9"/>
        <v>0</v>
      </c>
      <c r="T38" s="415">
        <f t="shared" si="9"/>
        <v>0</v>
      </c>
      <c r="U38" s="415">
        <f t="shared" si="9"/>
        <v>0</v>
      </c>
      <c r="V38" s="415">
        <f t="shared" si="9"/>
        <v>199.1</v>
      </c>
      <c r="W38" s="415">
        <f t="shared" si="9"/>
        <v>0</v>
      </c>
      <c r="X38" s="415">
        <f t="shared" si="9"/>
        <v>0</v>
      </c>
      <c r="Y38" s="415">
        <f t="shared" si="9"/>
        <v>0</v>
      </c>
      <c r="Z38" s="416">
        <f t="shared" si="9"/>
        <v>3.3</v>
      </c>
      <c r="AA38" s="417">
        <f t="shared" si="4"/>
        <v>1278.7999999999997</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1.1000000000000001</v>
      </c>
      <c r="M39" s="418">
        <f>+ｷ.紙くず!$Z$28</f>
        <v>1</v>
      </c>
      <c r="N39" s="418">
        <f>+ｸ.木くず!$Z$28</f>
        <v>1074.3</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199.1</v>
      </c>
      <c r="W39" s="418">
        <f>+ﾁ.動物のふん尿!$Z$28</f>
        <v>0</v>
      </c>
      <c r="X39" s="418">
        <f>+ﾂ.動物の死体!$Z$28</f>
        <v>0</v>
      </c>
      <c r="Y39" s="418">
        <f>+ﾃ.ばいじん!$Z$28</f>
        <v>0</v>
      </c>
      <c r="Z39" s="419">
        <f>+ﾄ.混合廃棄物その他!$Z$28</f>
        <v>3.3</v>
      </c>
      <c r="AA39" s="420">
        <f t="shared" si="4"/>
        <v>1278.7999999999997</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1.1000000000000001</v>
      </c>
      <c r="M43" s="427">
        <f>+ｷ.紙くず!$AK$27</f>
        <v>1</v>
      </c>
      <c r="N43" s="427">
        <f>+ｸ.木くず!$AK$27</f>
        <v>1074.3</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199.1</v>
      </c>
      <c r="W43" s="427">
        <f>+ﾁ.動物のふん尿!$AK$27</f>
        <v>0</v>
      </c>
      <c r="X43" s="427">
        <f>+ﾂ.動物の死体!$AK$27</f>
        <v>0</v>
      </c>
      <c r="Y43" s="427">
        <f>+ﾃ.ばいじん!$AK$27</f>
        <v>0</v>
      </c>
      <c r="Z43" s="428">
        <f>+ﾄ.混合廃棄物その他!$AK$27</f>
        <v>3.3</v>
      </c>
      <c r="AA43" s="429">
        <f t="shared" si="4"/>
        <v>1278.7999999999997</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1.1000000000000001</v>
      </c>
      <c r="M44" s="430">
        <f>+ｷ.紙くず!$AK$30</f>
        <v>1</v>
      </c>
      <c r="N44" s="430">
        <f>+ｸ.木くず!$AK$30</f>
        <v>2.5</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199.1</v>
      </c>
      <c r="W44" s="430">
        <f>+ﾁ.動物のふん尿!$AK$30</f>
        <v>0</v>
      </c>
      <c r="X44" s="430">
        <f>+ﾂ.動物の死体!$AK$30</f>
        <v>0</v>
      </c>
      <c r="Y44" s="430">
        <f>+ﾃ.ばいじん!$AK$30</f>
        <v>0</v>
      </c>
      <c r="Z44" s="431">
        <f>+ﾄ.混合廃棄物その他!$AK$30</f>
        <v>3.3</v>
      </c>
      <c r="AA44" s="432">
        <f t="shared" si="4"/>
        <v>207</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1.1000000000000001</v>
      </c>
      <c r="M45" s="433">
        <f>+ｷ.紙くず!$AR$24</f>
        <v>1</v>
      </c>
      <c r="N45" s="433">
        <f>+ｸ.木くず!$AR$24</f>
        <v>1074.3</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199.1</v>
      </c>
      <c r="W45" s="433">
        <f>+ﾁ.動物のふん尿!$AR$24</f>
        <v>0</v>
      </c>
      <c r="X45" s="433">
        <f>+ﾂ.動物の死体!$AR$24</f>
        <v>0</v>
      </c>
      <c r="Y45" s="433">
        <f>+ﾃ.ばいじん!$AR$24</f>
        <v>0</v>
      </c>
      <c r="Z45" s="434">
        <f>+ﾄ.混合廃棄物その他!$AR$24</f>
        <v>3.3</v>
      </c>
      <c r="AA45" s="435">
        <f t="shared" si="4"/>
        <v>1278.7999999999997</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2.2999999999999998</v>
      </c>
      <c r="M55" s="480">
        <f t="shared" si="10"/>
        <v>2.1</v>
      </c>
      <c r="N55" s="480">
        <f t="shared" si="10"/>
        <v>2268</v>
      </c>
      <c r="O55" s="480">
        <f t="shared" si="10"/>
        <v>0</v>
      </c>
      <c r="P55" s="480">
        <f t="shared" si="10"/>
        <v>0</v>
      </c>
      <c r="Q55" s="480">
        <f t="shared" si="10"/>
        <v>0</v>
      </c>
      <c r="R55" s="480">
        <f t="shared" si="10"/>
        <v>0</v>
      </c>
      <c r="S55" s="480">
        <f t="shared" si="10"/>
        <v>0</v>
      </c>
      <c r="T55" s="480">
        <f t="shared" si="10"/>
        <v>0</v>
      </c>
      <c r="U55" s="480">
        <f t="shared" si="10"/>
        <v>0</v>
      </c>
      <c r="V55" s="480">
        <f t="shared" si="10"/>
        <v>420.29999999999995</v>
      </c>
      <c r="W55" s="480">
        <f t="shared" si="10"/>
        <v>0</v>
      </c>
      <c r="X55" s="480">
        <f t="shared" si="10"/>
        <v>0</v>
      </c>
      <c r="Y55" s="480">
        <f t="shared" si="10"/>
        <v>0</v>
      </c>
      <c r="Z55" s="480">
        <f t="shared" si="10"/>
        <v>7</v>
      </c>
      <c r="AA55" s="481">
        <f>+AA9+AA19+AA20</f>
        <v>2699.7</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令和6年5月23日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東京都千代田区二番町3-4　麹町御幸ビル</v>
      </c>
      <c r="M16" s="851"/>
      <c r="N16" s="851"/>
      <c r="O16" s="851"/>
      <c r="P16" s="851"/>
      <c r="Q16" s="851"/>
      <c r="R16" s="851"/>
      <c r="S16" s="851"/>
      <c r="T16" s="851"/>
      <c r="U16" s="282"/>
    </row>
    <row r="17" spans="1:21" ht="26.25" customHeight="1" x14ac:dyDescent="0.15">
      <c r="C17" s="86"/>
      <c r="I17" s="25"/>
      <c r="J17" s="25" t="s">
        <v>7</v>
      </c>
      <c r="K17" s="25"/>
      <c r="L17" s="851" t="str">
        <f>+表紙!L41</f>
        <v>村本建設株式会社 東京支店　支店長 　
執行役員　佐藤　尚文</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03 (3238) 2125</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村本建設㈱　東京支店</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3132</v>
      </c>
      <c r="Q25" s="823"/>
      <c r="R25" s="823"/>
      <c r="S25" s="823"/>
      <c r="T25" s="823"/>
      <c r="U25" s="824"/>
    </row>
    <row r="26" spans="1:21" ht="26.25" customHeight="1" x14ac:dyDescent="0.15">
      <c r="C26" s="570" t="s">
        <v>11</v>
      </c>
      <c r="D26" s="571"/>
      <c r="E26" s="572"/>
      <c r="F26" s="838" t="str">
        <f>+表紙!F50</f>
        <v>東京都千代田区二番町3-4　麹町御幸ビル</v>
      </c>
      <c r="G26" s="839"/>
      <c r="H26" s="839"/>
      <c r="I26" s="839"/>
      <c r="J26" s="839"/>
      <c r="K26" s="839"/>
      <c r="L26" s="839"/>
      <c r="M26" s="839"/>
      <c r="N26" s="341" t="s">
        <v>172</v>
      </c>
      <c r="O26"/>
      <c r="P26"/>
      <c r="Q26" s="833" t="str">
        <f>IF(+表紙!Q50="","",+表紙!Q50)</f>
        <v>03 (3238) 2125</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完成工事高　205億円</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262人</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5</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1420.9</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工法の改善（汚泥）　　　　　　　　　　　　　　　　　　　　　　　　　　　　　　　　　　梱包材の簡素化（廃プラスチック類、木くず）　　　　　　　　　　　　　　　　　工場加工（木くず）　　　　　　　　　　　　　　　　　　　　　　　　　余剰材の引き取り（木くず）　　　　　　　　　　　　　　　　　　　　　　　　　　分別徹底の指示</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5</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1278.7999999999997</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工法の改善（汚泥）　　　引き続き実施　　　　　　　　　　　　　　　　　　　　　　　　　　　　　　　梱包材の簡素化（廃プラスチック類、木くず）　引き続き実施　　　　　　　　　　　　　　　　　持込時のユニット化　</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 xml:space="preserve">工程毎に発生したものをそれぞれ保管する
発生元における分別徹底の指示
</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 xml:space="preserve">保管における取組みを選別という段階から性状の変化抑制や不純物の混入防止という段階へとステップアップを図る。
</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1420.9</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229.99999999999997</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1420.9</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電子マニフェストの利用できる業者と契約</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1278.7999999999997</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207</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1278.7999999999997</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電子マニフェストの利用できる業者と契約
処理業者の現地確認　</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2024-09-09T02:53:09Z</dcterms:modified>
</cp:coreProperties>
</file>