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970" yWindow="1815" windowWidth="22890" windowHeight="1534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I32" i="94"/>
  <c r="AA36" i="94"/>
  <c r="H32" i="94"/>
  <c r="H31" i="94" s="1"/>
  <c r="H26" i="94" s="1"/>
  <c r="AA28" i="94"/>
  <c r="H38" i="94"/>
  <c r="H37" i="94" s="1"/>
  <c r="O38" i="94"/>
  <c r="O37" i="94" s="1"/>
  <c r="O19" i="94" s="1"/>
  <c r="O16" i="94" s="1"/>
  <c r="AK27" i="82"/>
  <c r="X32" i="94"/>
  <c r="X31" i="94" s="1"/>
  <c r="X26" i="94" s="1"/>
  <c r="X27" i="94" s="1"/>
  <c r="X18" i="82"/>
  <c r="O16" i="83"/>
  <c r="Y50" i="94" s="1"/>
  <c r="X21" i="83"/>
  <c r="AK27" i="83"/>
  <c r="O9" i="94"/>
  <c r="O55" i="94" s="1"/>
  <c r="O14" i="94"/>
  <c r="O12"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<sst xmlns="http://schemas.openxmlformats.org/spreadsheetml/2006/main" count="3171" uniqueCount="458">
  <si>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</si>
  <si>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</si>
  <si>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</si>
  <si>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</si>
  <si>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</si>
  <si>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</si>
  <si>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</si>
  <si>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</si>
  <si>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</si>
  <si>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</si>
  <si>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</si>
  <si>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</si>
  <si>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</si>
  <si>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</si>
  <si>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</si>
  <si>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</si>
  <si>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</si>
  <si>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</si>
  <si>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</si>
  <si>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</si>
  <si>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</si>
  <si>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</si>
  <si>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</si>
  <si>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</si>
  <si>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</si>
  <si>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</si>
  <si>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</si>
  <si>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</si>
  <si>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</si>
  <si>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</si>
  <si>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</si>
  <si>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</si>
  <si>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</si>
  <si>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</si>
  <si>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</si>
  <si>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</si>
  <si>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</si>
  <si>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</si>
  <si>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</si>
  <si>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</si>
  <si>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</si>
  <si>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</si>
  <si>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</si>
  <si>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</si>
  <si>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</si>
  <si>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</si>
  <si>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</si>
  <si>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</si>
  <si>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</si>
  <si>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</si>
  <si>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</si>
  <si>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</si>
  <si>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</si>
  <si>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</si>
  <si>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</si>
  <si>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</si>
  <si>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</si>
  <si>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</si>
  <si>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</si>
  <si>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</si>
  <si>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</si>
  <si>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</si>
  <si>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</si>
  <si>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</si>
  <si>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</si>
  <si>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</si>
  <si>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</si>
  <si>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</si>
  <si>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</si>
  <si>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</si>
  <si>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</si>
  <si>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</si>
  <si>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</si>
  <si>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</si>
  <si>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</si>
  <si>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</si>
  <si>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</si>
  <si>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</si>
  <si>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</si>
  <si>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</si>
  <si>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</si>
  <si>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</si>
  <si>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</si>
  <si>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</si>
  <si>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</si>
  <si>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</si>
  <si>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</si>
  <si>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</si>
  <si>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</si>
  <si>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</si>
  <si>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</si>
  <si>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</si>
  <si>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</si>
  <si>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</si>
  <si>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</si>
  <si>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</si>
  <si>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</si>
  <si>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</si>
  <si>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</si>
  <si>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</si>
  <si>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</si>
  <si>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</si>
  <si>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</si>
  <si>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</si>
  <si>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</si>
  <si>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</si>
  <si>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</si>
  <si>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</si>
  <si>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</si>
  <si>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</si>
  <si>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</si>
  <si>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</si>
  <si>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</si>
  <si>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</si>
  <si>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</si>
  <si>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</si>
  <si>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</si>
  <si>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</si>
  <si>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</si>
  <si>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</si>
  <si>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</si>
  <si>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</si>
  <si>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</si>
  <si>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</si>
  <si>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</si>
  <si>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</si>
  <si>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</si>
  <si>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</si>
  <si>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</si>
  <si>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</si>
  <si>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</si>
  <si>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</si>
  <si>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</si>
  <si>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</si>
  <si>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</si>
  <si>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</si>
  <si>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</si>
  <si>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</si>
  <si>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</si>
  <si>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</si>
  <si>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</si>
  <si>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</si>
  <si>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</si>
  <si>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</si>
  <si>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</si>
  <si>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</si>
  <si>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</si>
  <si>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</si>
  <si>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</si>
  <si>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</si>
  <si>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</si>
  <si>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</si>
  <si>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</si>
  <si>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</si>
  <si>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</si>
  <si>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</si>
  <si>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</si>
  <si>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</si>
  <si>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</si>
  <si>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</si>
  <si>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</si>
  <si>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</si>
  <si>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</si>
  <si>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</si>
  <si>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</si>
  <si>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</si>
  <si>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</si>
  <si>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</si>
  <si>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</si>
  <si>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</si>
  <si>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</si>
  <si>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</si>
  <si>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</si>
  <si>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</si>
  <si>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</si>
  <si>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</si>
  <si>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</si>
  <si>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</si>
  <si>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</si>
  <si>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</si>
  <si>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</si>
  <si>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</si>
  <si>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</si>
  <si>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</si>
  <si>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</si>
  <si>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</si>
  <si>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</si>
  <si>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</si>
  <si>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</si>
  <si>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</si>
  <si>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</si>
  <si>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</si>
  <si>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</si>
  <si>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</si>
  <si>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</si>
  <si>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</si>
  <si>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</si>
  <si>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</si>
  <si>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</si>
  <si>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</si>
  <si>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</si>
  <si>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</si>
  <si>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</si>
  <si>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</si>
  <si>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</si>
  <si>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</si>
  <si>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</si>
  <si>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</si>
  <si>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</si>
  <si>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</si>
  <si>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</si>
  <si>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</si>
  <si>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</si>
  <si>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</si>
  <si>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</si>
  <si>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</si>
  <si>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</si>
  <si>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</si>
  <si>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</si>
  <si>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</si>
  <si>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</si>
  <si>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</si>
  <si>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</si>
  <si>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</si>
  <si>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</si>
  <si>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</si>
  <si>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</si>
  <si>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</si>
  <si>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</si>
  <si>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</si>
  <si>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</si>
  <si>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</si>
  <si>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</si>
  <si>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</si>
  <si>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</si>
  <si>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</si>
  <si>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</si>
  <si>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</si>
  <si>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</si>
  <si>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</si>
  <si>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</si>
  <si>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</si>
  <si>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</si>
  <si>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</si>
  <si>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</si>
  <si>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</si>
  <si>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</si>
  <si>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</si>
  <si>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</si>
  <si>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</si>
  <si>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</si>
  <si>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</si>
  <si>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</si>
  <si>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</si>
  <si>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</si>
  <si>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</si>
  <si>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</si>
  <si>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</si>
  <si>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</si>
  <si>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</si>
  <si>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</si>
  <si>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</si>
  <si>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</si>
  <si>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</si>
  <si>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</si>
  <si>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</si>
  <si>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</si>
  <si>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</si>
  <si>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</si>
  <si>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</si>
  <si>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</si>
  <si>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</si>
  <si>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</si>
  <si>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</si>
  <si>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</si>
  <si>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</si>
  <si>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</si>
  <si>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</si>
  <si>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</si>
  <si>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</si>
  <si>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</si>
  <si>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</si>
  <si>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</si>
  <si>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</si>
  <si>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</si>
  <si>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</si>
  <si>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</si>
  <si>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</si>
  <si>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</si>
  <si>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</si>
  <si>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</si>
  <si>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</si>
  <si>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</si>
  <si>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</si>
  <si>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</si>
  <si>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</si>
  <si>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</si>
  <si>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</si>
  <si>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</si>
  <si>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</si>
  <si>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</si>
  <si>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</si>
  <si>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</si>
  <si>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</si>
  <si>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</si>
  <si>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</si>
  <si>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</si>
  <si>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</si>
  <si>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</si>
  <si>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</si>
  <si>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</si>
  <si>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</si>
  <si>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</si>
  <si>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</si>
  <si>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</si>
  <si>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</si>
  <si>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</si>
  <si>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</si>
  <si>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</si>
  <si>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</si>
  <si>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</si>
  <si>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</si>
  <si>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</si>
  <si>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</si>
  <si>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</si>
  <si>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</si>
  <si>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</si>
  <si>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</si>
  <si>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</si>
  <si>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</si>
  <si>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</si>
  <si>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</si>
  <si>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</si>
  <si>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</si>
  <si>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</si>
  <si>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</si>
  <si>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</si>
  <si>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</si>
  <si>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</si>
  <si>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</si>
  <si>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</si>
  <si>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</si>
  <si>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</si>
  <si>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</si>
  <si>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</si>
  <si>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</si>
  <si>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</si>
  <si>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</si>
  <si>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</si>
  <si>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</si>
  <si>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</si>
  <si>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</si>
  <si>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</si>
  <si>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</si>
  <si>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</si>
  <si>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</si>
  <si>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</si>
  <si>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</si>
  <si>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</si>
  <si>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</si>
  <si>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</si>
  <si>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</si>
  <si>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</si>
  <si>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</si>
  <si>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</si>
  <si>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</si>
  <si>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</si>
  <si>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</si>
  <si>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</si>
  <si>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</si>
  <si>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</si>
  <si>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</si>
  <si>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</si>
  <si>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</si>
  <si>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</si>
  <si>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</si>
  <si>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</si>
  <si>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</si>
  <si>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</si>
  <si>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</si>
  <si>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</si>
  <si>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</si>
  <si>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</si>
  <si>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</si>
  <si>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</si>
  <si>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</si>
  <si>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</si>
  <si>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</si>
  <si>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</si>
  <si>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</si>
  <si>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</si>
  <si>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</si>
  <si>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</si>
  <si>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</si>
  <si>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</si>
  <si>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</si>
  <si>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</si>
  <si>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</si>
  <si>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</si>
  <si>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</si>
  <si>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</si>
  <si>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</si>
  <si>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</si>
  <si>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</si>
  <si>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</si>
  <si>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</si>
  <si>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</si>
  <si>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</si>
  <si>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</si>
  <si>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</si>
  <si>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</si>
  <si>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</si>
  <si>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</si>
  <si>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</si>
  <si>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</si>
  <si>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</si>
  <si>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</si>
  <si>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</si>
  <si>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</si>
  <si>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</si>
  <si>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</si>
  <si>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</si>
  <si>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</si>
  <si>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</si>
  <si>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</si>
  <si>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</si>
  <si>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</si>
  <si>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</si>
  <si>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</si>
  <si>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</si>
  <si>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</si>
  <si>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</si>
  <si>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</si>
  <si>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</si>
  <si>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</si>
  <si>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</si>
  <si>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</si>
  <si>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</si>
  <si>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</si>
  <si>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</si>
  <si>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</si>
  <si>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</si>
  <si>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</si>
  <si>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</si>
  <si>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</si>
  <si>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横浜市金沢区釜利谷南２－２２－２</t>
    <rPh sb="0" eb="3">
      <t>ヨコハマシ</t>
    </rPh>
    <rPh sb="3" eb="6">
      <t>カナザワク</t>
    </rPh>
    <rPh sb="6" eb="9">
      <t>カマリヤ</t>
    </rPh>
    <rPh sb="9" eb="10">
      <t>ミナミ</t>
    </rPh>
    <phoneticPr fontId="3"/>
  </si>
  <si>
    <t>株式会社　ヤマショウ
代表取締役　小倉　保浩</t>
    <rPh sb="0" eb="4">
      <t>カブシキカイシャ</t>
    </rPh>
    <rPh sb="11" eb="16">
      <t>ダイヒョウトリシマリヤク</t>
    </rPh>
    <rPh sb="17" eb="19">
      <t>オグラ</t>
    </rPh>
    <rPh sb="20" eb="22">
      <t>ヤスヒロ</t>
    </rPh>
    <phoneticPr fontId="3"/>
  </si>
  <si>
    <t>０４５－７８５－５９３３</t>
    <phoneticPr fontId="3"/>
  </si>
  <si>
    <t>　株式会社　ヤマショウ</t>
    <rPh sb="1" eb="5">
      <t>カブシキカイシャ</t>
    </rPh>
    <phoneticPr fontId="3"/>
  </si>
  <si>
    <t>土木、舗装、上下水道</t>
    <rPh sb="0" eb="2">
      <t>ドボク</t>
    </rPh>
    <rPh sb="3" eb="5">
      <t>ホソウ</t>
    </rPh>
    <rPh sb="6" eb="10">
      <t>ジョウゲスイドウ</t>
    </rPh>
    <phoneticPr fontId="3"/>
  </si>
  <si>
    <t>・汚泥　⇒　脱水.固化　⇒　再資源化
・ガラスコンクリート.陶磁器くず　⇒　破砕　⇒　再生材
・がれき類　⇒　破砕　⇒　再生材</t>
    <rPh sb="1" eb="3">
      <t>オデイ</t>
    </rPh>
    <rPh sb="6" eb="8">
      <t>ダッスイ</t>
    </rPh>
    <rPh sb="9" eb="11">
      <t>コカ</t>
    </rPh>
    <rPh sb="14" eb="18">
      <t>サイシゲンカ</t>
    </rPh>
    <rPh sb="32" eb="33">
      <t>キ</t>
    </rPh>
    <rPh sb="43" eb="46">
      <t>サイセイザイ</t>
    </rPh>
    <rPh sb="51" eb="52">
      <t>ルイ</t>
    </rPh>
    <rPh sb="55" eb="57">
      <t>ハサイ</t>
    </rPh>
    <rPh sb="60" eb="63">
      <t>サイセイザイ</t>
    </rPh>
    <phoneticPr fontId="3"/>
  </si>
  <si>
    <t>〇代表取締役―――〇作業所責任者―――〇作業従業者</t>
    <rPh sb="1" eb="6">
      <t>ダイヒョウトリシマリヤク</t>
    </rPh>
    <rPh sb="10" eb="13">
      <t>サギョウショ</t>
    </rPh>
    <rPh sb="13" eb="16">
      <t>セキニンシャ</t>
    </rPh>
    <rPh sb="20" eb="22">
      <t>サギョウ</t>
    </rPh>
    <rPh sb="22" eb="25">
      <t>ジュウギョウシャ</t>
    </rPh>
    <phoneticPr fontId="3"/>
  </si>
  <si>
    <t>再生利用品、再生処理を中心として行っている。</t>
    <rPh sb="0" eb="2">
      <t>サイセイ</t>
    </rPh>
    <rPh sb="2" eb="5">
      <t>リヨウヒン</t>
    </rPh>
    <rPh sb="6" eb="10">
      <t>サイセイショリ</t>
    </rPh>
    <rPh sb="11" eb="13">
      <t>チュウシン</t>
    </rPh>
    <rPh sb="16" eb="17">
      <t>オコナ</t>
    </rPh>
    <phoneticPr fontId="3"/>
  </si>
  <si>
    <t>様々な対応ができるよう体制作りを進めて行きたいと思っています。</t>
    <rPh sb="0" eb="2">
      <t>サマザマ</t>
    </rPh>
    <rPh sb="3" eb="5">
      <t>タイオウ</t>
    </rPh>
    <rPh sb="11" eb="13">
      <t>タイセイ</t>
    </rPh>
    <rPh sb="13" eb="14">
      <t>ツク</t>
    </rPh>
    <rPh sb="16" eb="17">
      <t>スス</t>
    </rPh>
    <rPh sb="19" eb="20">
      <t>イ</t>
    </rPh>
    <rPh sb="24" eb="25">
      <t>オモ</t>
    </rPh>
    <phoneticPr fontId="3"/>
  </si>
  <si>
    <t>分別しやすい作業工程で作業を行っています。</t>
    <rPh sb="0" eb="2">
      <t>ブンベツ</t>
    </rPh>
    <rPh sb="6" eb="10">
      <t>サギョウコウテイ</t>
    </rPh>
    <rPh sb="11" eb="13">
      <t>サギョウ</t>
    </rPh>
    <rPh sb="14" eb="15">
      <t>オコナ</t>
    </rPh>
    <phoneticPr fontId="3"/>
  </si>
  <si>
    <t>同上</t>
    <rPh sb="0" eb="2">
      <t>ドウジョウ</t>
    </rPh>
    <phoneticPr fontId="3"/>
  </si>
  <si>
    <t>045-785-8933</t>
    <phoneticPr fontId="3"/>
  </si>
  <si>
    <t>令和　６年　６月　３日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</si>
</sst>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3" zoomScaleNormal="115" zoomScaleSheetLayoutView="93" workbookViewId="0">
      <selection activeCell="P36" sqref="P3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457</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7028</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t="s">
        <v>456</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449</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797</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11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450</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451</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3</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5799.1</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452</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3</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5799.1</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453</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454</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455</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5799.1</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5799.1</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5799.1</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5799.1</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　株式会社　ヤマショウ</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A28" sqref="A28:XF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38.299999999999997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38.299999999999997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38.299999999999997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38.299999999999997</v>
      </c>
      <c r="P27" s="718"/>
      <c r="Q27" s="718"/>
      <c r="R27" s="718"/>
      <c r="S27" s="49" t="s">
        <v>38</v>
      </c>
      <c r="T27" s="70"/>
      <c r="U27" s="70"/>
      <c r="X27" s="68" t="s">
        <v>39</v>
      </c>
      <c r="Y27" s="71"/>
      <c r="AG27" s="58"/>
      <c r="AH27" s="58"/>
      <c r="AI27" s="58"/>
      <c r="AJ27" s="58"/>
      <c r="AK27" s="668">
        <f>+AG18+O27</f>
        <v>38.299999999999997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38.299999999999997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38.299999999999997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38.299999999999997</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38.299999999999997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X33" sqref="X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2562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2562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2562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2562</v>
      </c>
      <c r="P27" s="718"/>
      <c r="Q27" s="718"/>
      <c r="R27" s="718"/>
      <c r="S27" s="49" t="s">
        <v>38</v>
      </c>
      <c r="T27" s="70"/>
      <c r="U27" s="70"/>
      <c r="X27" s="68" t="s">
        <v>39</v>
      </c>
      <c r="Y27" s="71"/>
      <c r="AG27" s="58"/>
      <c r="AH27" s="58"/>
      <c r="AI27" s="58"/>
      <c r="AJ27" s="58"/>
      <c r="AK27" s="668">
        <f>+AG18+O27</f>
        <v>2562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2562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2562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2562</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2562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22"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X33" sqref="X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3198.8</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3198.8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3198.8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3198.8</v>
      </c>
      <c r="P27" s="718"/>
      <c r="Q27" s="718"/>
      <c r="R27" s="718"/>
      <c r="S27" s="49" t="s">
        <v>38</v>
      </c>
      <c r="T27" s="70"/>
      <c r="U27" s="70"/>
      <c r="X27" s="68" t="s">
        <v>39</v>
      </c>
      <c r="Y27" s="71"/>
      <c r="AG27" s="58"/>
      <c r="AH27" s="58"/>
      <c r="AI27" s="58"/>
      <c r="AJ27" s="58"/>
      <c r="AK27" s="668">
        <f>+AG18+O27</f>
        <v>3198.8</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3198.8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3198.8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3198.8</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3198.8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topLeftCell="A1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株式会社　ヤマショウ</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80" zoomScaleNormal="80" workbookViewId="0">
      <selection activeCell="Y15" sqref="Y15"/>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　株式会社　ヤマショウ</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38.299999999999997</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2562</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3198.8</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5799.1</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38.299999999999997</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2562</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3198.8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5799.1</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38.299999999999997</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2562</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3198.8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5799.1</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38.299999999999997</v>
      </c>
      <c r="I19" s="389">
        <f t="shared" si="1"/>
        <v>0</v>
      </c>
      <c r="J19" s="389">
        <f t="shared" si="1"/>
        <v>0</v>
      </c>
      <c r="K19" s="389">
        <f t="shared" si="1"/>
        <v>0</v>
      </c>
      <c r="L19" s="389">
        <f t="shared" si="1"/>
        <v>0</v>
      </c>
      <c r="M19" s="389">
        <f t="shared" si="1"/>
        <v>0</v>
      </c>
      <c r="N19" s="389">
        <f t="shared" si="1"/>
        <v>2562</v>
      </c>
      <c r="O19" s="389">
        <f t="shared" si="1"/>
        <v>0</v>
      </c>
      <c r="P19" s="389">
        <f t="shared" si="1"/>
        <v>0</v>
      </c>
      <c r="Q19" s="389">
        <f t="shared" si="1"/>
        <v>0</v>
      </c>
      <c r="R19" s="389">
        <f t="shared" si="1"/>
        <v>0</v>
      </c>
      <c r="S19" s="389">
        <f t="shared" si="1"/>
        <v>0</v>
      </c>
      <c r="T19" s="389">
        <f t="shared" si="1"/>
        <v>0</v>
      </c>
      <c r="U19" s="389">
        <f t="shared" si="1"/>
        <v>0</v>
      </c>
      <c r="V19" s="389">
        <f t="shared" si="1"/>
        <v>3198.8</v>
      </c>
      <c r="W19" s="389">
        <f t="shared" si="1"/>
        <v>0</v>
      </c>
      <c r="X19" s="389">
        <f t="shared" si="1"/>
        <v>0</v>
      </c>
      <c r="Y19" s="389">
        <f t="shared" si="1"/>
        <v>0</v>
      </c>
      <c r="Z19" s="390">
        <f t="shared" si="1"/>
        <v>0</v>
      </c>
      <c r="AA19" s="391">
        <f t="shared" ref="AA19:AA25" si="2">SUM(G19:Z19)</f>
        <v>5799.1</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38.299999999999997</v>
      </c>
      <c r="I37" s="424">
        <f t="shared" si="8"/>
        <v>0</v>
      </c>
      <c r="J37" s="424">
        <f t="shared" si="8"/>
        <v>0</v>
      </c>
      <c r="K37" s="424">
        <f t="shared" si="8"/>
        <v>0</v>
      </c>
      <c r="L37" s="424">
        <f t="shared" si="8"/>
        <v>0</v>
      </c>
      <c r="M37" s="424">
        <f t="shared" si="8"/>
        <v>0</v>
      </c>
      <c r="N37" s="424">
        <f t="shared" si="8"/>
        <v>2562</v>
      </c>
      <c r="O37" s="424">
        <f t="shared" si="8"/>
        <v>0</v>
      </c>
      <c r="P37" s="424">
        <f t="shared" si="8"/>
        <v>0</v>
      </c>
      <c r="Q37" s="424">
        <f t="shared" si="8"/>
        <v>0</v>
      </c>
      <c r="R37" s="424">
        <f t="shared" si="8"/>
        <v>0</v>
      </c>
      <c r="S37" s="424">
        <f t="shared" si="8"/>
        <v>0</v>
      </c>
      <c r="T37" s="424">
        <f t="shared" si="8"/>
        <v>0</v>
      </c>
      <c r="U37" s="424">
        <f t="shared" si="8"/>
        <v>0</v>
      </c>
      <c r="V37" s="424">
        <f t="shared" si="8"/>
        <v>3198.8</v>
      </c>
      <c r="W37" s="424">
        <f t="shared" si="8"/>
        <v>0</v>
      </c>
      <c r="X37" s="424">
        <f t="shared" si="8"/>
        <v>0</v>
      </c>
      <c r="Y37" s="424">
        <f t="shared" si="8"/>
        <v>0</v>
      </c>
      <c r="Z37" s="425">
        <f t="shared" si="8"/>
        <v>0</v>
      </c>
      <c r="AA37" s="426">
        <f t="shared" si="4"/>
        <v>5799.1</v>
      </c>
    </row>
    <row r="38" spans="2:27" ht="24" customHeight="1" x14ac:dyDescent="0.15">
      <c r="B38" s="170"/>
      <c r="C38" s="809"/>
      <c r="D38" s="227"/>
      <c r="E38" s="225" t="s">
        <v>319</v>
      </c>
      <c r="F38" s="443"/>
      <c r="G38" s="415">
        <f t="shared" ref="G38:Z38" si="9">SUM(G39:G41)</f>
        <v>0</v>
      </c>
      <c r="H38" s="415">
        <f t="shared" si="9"/>
        <v>38.299999999999997</v>
      </c>
      <c r="I38" s="415">
        <f t="shared" si="9"/>
        <v>0</v>
      </c>
      <c r="J38" s="415">
        <f t="shared" si="9"/>
        <v>0</v>
      </c>
      <c r="K38" s="415">
        <f t="shared" si="9"/>
        <v>0</v>
      </c>
      <c r="L38" s="415">
        <f t="shared" si="9"/>
        <v>0</v>
      </c>
      <c r="M38" s="415">
        <f t="shared" si="9"/>
        <v>0</v>
      </c>
      <c r="N38" s="415">
        <f t="shared" si="9"/>
        <v>2562</v>
      </c>
      <c r="O38" s="415">
        <f t="shared" si="9"/>
        <v>0</v>
      </c>
      <c r="P38" s="415">
        <f t="shared" si="9"/>
        <v>0</v>
      </c>
      <c r="Q38" s="415">
        <f t="shared" si="9"/>
        <v>0</v>
      </c>
      <c r="R38" s="415">
        <f t="shared" si="9"/>
        <v>0</v>
      </c>
      <c r="S38" s="415">
        <f t="shared" si="9"/>
        <v>0</v>
      </c>
      <c r="T38" s="415">
        <f t="shared" si="9"/>
        <v>0</v>
      </c>
      <c r="U38" s="415">
        <f t="shared" si="9"/>
        <v>0</v>
      </c>
      <c r="V38" s="415">
        <f t="shared" si="9"/>
        <v>3198.8</v>
      </c>
      <c r="W38" s="415">
        <f t="shared" si="9"/>
        <v>0</v>
      </c>
      <c r="X38" s="415">
        <f t="shared" si="9"/>
        <v>0</v>
      </c>
      <c r="Y38" s="415">
        <f t="shared" si="9"/>
        <v>0</v>
      </c>
      <c r="Z38" s="416">
        <f t="shared" si="9"/>
        <v>0</v>
      </c>
      <c r="AA38" s="417">
        <f t="shared" si="4"/>
        <v>5799.1</v>
      </c>
    </row>
    <row r="39" spans="2:27" ht="24" customHeight="1" x14ac:dyDescent="0.15">
      <c r="B39" s="170"/>
      <c r="C39" s="809"/>
      <c r="D39" s="228"/>
      <c r="E39" s="223"/>
      <c r="F39" s="221" t="s">
        <v>233</v>
      </c>
      <c r="G39" s="418">
        <f>+ｱ.燃え殻!$Z$28</f>
        <v>0</v>
      </c>
      <c r="H39" s="418">
        <f>+ｲ.汚泥!$Z$28</f>
        <v>38.299999999999997</v>
      </c>
      <c r="I39" s="418">
        <f>+ｳ.廃油!$Z$28</f>
        <v>0</v>
      </c>
      <c r="J39" s="418">
        <f>+ｴ.廃酸!$Z$28</f>
        <v>0</v>
      </c>
      <c r="K39" s="418">
        <f>+ｵ.廃ｱﾙｶﾘ!$Z$28</f>
        <v>0</v>
      </c>
      <c r="L39" s="418">
        <f>+ｶ.廃ﾌﾟﾗ類!$Z$28</f>
        <v>0</v>
      </c>
      <c r="M39" s="418">
        <f>+ｷ.紙くず!$Z$28</f>
        <v>0</v>
      </c>
      <c r="N39" s="418">
        <f>+ｸ.木くず!$Z$28</f>
        <v>2562</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3198.8</v>
      </c>
      <c r="W39" s="418">
        <f>+ﾁ.動物のふん尿!$Z$28</f>
        <v>0</v>
      </c>
      <c r="X39" s="418">
        <f>+ﾂ.動物の死体!$Z$28</f>
        <v>0</v>
      </c>
      <c r="Y39" s="418">
        <f>+ﾃ.ばいじん!$Z$28</f>
        <v>0</v>
      </c>
      <c r="Z39" s="419">
        <f>+ﾄ.混合廃棄物その他!$Z$28</f>
        <v>0</v>
      </c>
      <c r="AA39" s="420">
        <f t="shared" si="4"/>
        <v>5799.1</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38.299999999999997</v>
      </c>
      <c r="I43" s="427">
        <f>+ｳ.廃油!$AK$27</f>
        <v>0</v>
      </c>
      <c r="J43" s="427">
        <f>+ｴ.廃酸!$AK$27</f>
        <v>0</v>
      </c>
      <c r="K43" s="427">
        <f>+ｵ.廃ｱﾙｶﾘ!$AK$27</f>
        <v>0</v>
      </c>
      <c r="L43" s="427">
        <f>+ｶ.廃ﾌﾟﾗ類!$AK$27</f>
        <v>0</v>
      </c>
      <c r="M43" s="427">
        <f>+ｷ.紙くず!$AK$27</f>
        <v>0</v>
      </c>
      <c r="N43" s="427">
        <f>+ｸ.木くず!$AK$27</f>
        <v>2562</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3198.8</v>
      </c>
      <c r="W43" s="427">
        <f>+ﾁ.動物のふん尿!$AK$27</f>
        <v>0</v>
      </c>
      <c r="X43" s="427">
        <f>+ﾂ.動物の死体!$AK$27</f>
        <v>0</v>
      </c>
      <c r="Y43" s="427">
        <f>+ﾃ.ばいじん!$AK$27</f>
        <v>0</v>
      </c>
      <c r="Z43" s="428">
        <f>+ﾄ.混合廃棄物その他!$AK$27</f>
        <v>0</v>
      </c>
      <c r="AA43" s="429">
        <f t="shared" si="4"/>
        <v>5799.1</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38.299999999999997</v>
      </c>
      <c r="I45" s="433">
        <f>+ｳ.廃油!$AR$24</f>
        <v>0</v>
      </c>
      <c r="J45" s="433">
        <f>+ｴ.廃酸!$AR$24</f>
        <v>0</v>
      </c>
      <c r="K45" s="433">
        <f>+ｵ.廃ｱﾙｶﾘ!$AR$24</f>
        <v>0</v>
      </c>
      <c r="L45" s="433">
        <f>+ｶ.廃ﾌﾟﾗ類!$AR$24</f>
        <v>0</v>
      </c>
      <c r="M45" s="433">
        <f>+ｷ.紙くず!$AR$24</f>
        <v>0</v>
      </c>
      <c r="N45" s="433">
        <f>+ｸ.木くず!$AR$24</f>
        <v>2562</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3198.8</v>
      </c>
      <c r="W45" s="433">
        <f>+ﾁ.動物のふん尿!$AR$24</f>
        <v>0</v>
      </c>
      <c r="X45" s="433">
        <f>+ﾂ.動物の死体!$AR$24</f>
        <v>0</v>
      </c>
      <c r="Y45" s="433">
        <f>+ﾃ.ばいじん!$AR$24</f>
        <v>0</v>
      </c>
      <c r="Z45" s="434">
        <f>+ﾄ.混合廃棄物その他!$AR$24</f>
        <v>0</v>
      </c>
      <c r="AA45" s="435">
        <f t="shared" si="4"/>
        <v>5799.1</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76.599999999999994</v>
      </c>
      <c r="I55" s="480">
        <f t="shared" si="10"/>
        <v>0</v>
      </c>
      <c r="J55" s="480">
        <f t="shared" si="10"/>
        <v>0</v>
      </c>
      <c r="K55" s="480">
        <f t="shared" si="10"/>
        <v>0</v>
      </c>
      <c r="L55" s="480">
        <f t="shared" si="10"/>
        <v>0</v>
      </c>
      <c r="M55" s="480">
        <f t="shared" si="10"/>
        <v>0</v>
      </c>
      <c r="N55" s="480">
        <f t="shared" si="10"/>
        <v>5124</v>
      </c>
      <c r="O55" s="480">
        <f t="shared" si="10"/>
        <v>0</v>
      </c>
      <c r="P55" s="480">
        <f t="shared" si="10"/>
        <v>0</v>
      </c>
      <c r="Q55" s="480">
        <f t="shared" si="10"/>
        <v>0</v>
      </c>
      <c r="R55" s="480">
        <f t="shared" si="10"/>
        <v>0</v>
      </c>
      <c r="S55" s="480">
        <f t="shared" si="10"/>
        <v>0</v>
      </c>
      <c r="T55" s="480">
        <f t="shared" si="10"/>
        <v>0</v>
      </c>
      <c r="U55" s="480">
        <f t="shared" si="10"/>
        <v>0</v>
      </c>
      <c r="V55" s="480">
        <f t="shared" si="10"/>
        <v>6397.6</v>
      </c>
      <c r="W55" s="480">
        <f t="shared" si="10"/>
        <v>0</v>
      </c>
      <c r="X55" s="480">
        <f t="shared" si="10"/>
        <v>0</v>
      </c>
      <c r="Y55" s="480">
        <f t="shared" si="10"/>
        <v>0</v>
      </c>
      <c r="Z55" s="480">
        <f t="shared" si="10"/>
        <v>0</v>
      </c>
      <c r="AA55" s="481">
        <f>+AA9+AA19+AA20</f>
        <v>11598.2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６年　６月　３日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横浜市金沢区釜利谷南２－２２－２</v>
      </c>
      <c r="M16" s="884"/>
      <c r="N16" s="884"/>
      <c r="O16" s="884"/>
      <c r="P16" s="884"/>
      <c r="Q16" s="884"/>
      <c r="R16" s="884"/>
      <c r="S16" s="884"/>
      <c r="T16" s="884"/>
      <c r="U16" s="282"/>
    </row>
    <row r="17" spans="1:21" ht="26.25" customHeight="1" x14ac:dyDescent="0.15">
      <c r="C17" s="86"/>
      <c r="I17" s="25"/>
      <c r="J17" s="25" t="s">
        <v>7</v>
      </c>
      <c r="K17" s="25"/>
      <c r="L17" s="884" t="str">
        <f>+表紙!L41</f>
        <v>株式会社　ヤマショウ
代表取締役　小倉　保浩</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０４５－７８５－５９３３</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　株式会社　ヤマショウ</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7028</v>
      </c>
      <c r="Q25" s="891"/>
      <c r="R25" s="891"/>
      <c r="S25" s="891"/>
      <c r="T25" s="891"/>
      <c r="U25" s="892"/>
    </row>
    <row r="26" spans="1:21" ht="26.25" customHeight="1" x14ac:dyDescent="0.15">
      <c r="C26" s="538" t="s">
        <v>11</v>
      </c>
      <c r="D26" s="539"/>
      <c r="E26" s="540"/>
      <c r="F26" s="906" t="str">
        <f>+表紙!F50</f>
        <v>横浜市金沢区釜利谷南２－２２－２</v>
      </c>
      <c r="G26" s="907"/>
      <c r="H26" s="907"/>
      <c r="I26" s="907"/>
      <c r="J26" s="907"/>
      <c r="K26" s="907"/>
      <c r="L26" s="907"/>
      <c r="M26" s="907"/>
      <c r="N26" s="341" t="s">
        <v>172</v>
      </c>
      <c r="O26"/>
      <c r="P26"/>
      <c r="Q26" s="901" t="str">
        <f>IF(+表紙!Q50="","",+表紙!Q50)</f>
        <v>045-785-8933</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土木、舗装、上下水道</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797</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11</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3</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5799.1</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再生利用品、再生処理を中心として行っている。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3</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5799.1</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様々な対応ができるよう体制作りを進めて行きたいと思っています。</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分別しやすい作業工程で作業を行っています。</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同上</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5799.1</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5799.1</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5799.1</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5799.1</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2024-06-04T03:00:39Z</dcterms:created>
  <dcterms:modified xsi:type="dcterms:W3CDTF">2024-09-09T03:42:45Z</dcterms:modified>
</cp:coreProperties>
</file>