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4　先行募集（次年度一次募集）\募集要項\web\"/>
    </mc:Choice>
  </mc:AlternateContent>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別紙２!$A$6:$X$52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AC14" i="13" l="1"/>
  <c r="AC15" i="13" s="1"/>
  <c r="AE9" i="12"/>
  <c r="AE10" i="12"/>
  <c r="AE11" i="12"/>
  <c r="AE12" i="12"/>
  <c r="AE13" i="12"/>
  <c r="AE8" i="12"/>
  <c r="AF11" i="12" l="1"/>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AF71" i="21" s="1"/>
  <c r="U70" i="9"/>
  <c r="W68" i="9"/>
  <c r="K70" i="9"/>
  <c r="W69" i="9"/>
  <c r="AD73" i="21" l="1"/>
  <c r="AD87" i="21"/>
  <c r="AD77" i="21"/>
  <c r="AD82" i="21"/>
  <c r="AF82" i="21" s="1"/>
  <c r="AD83" i="21"/>
  <c r="AD85" i="21"/>
  <c r="AD84" i="21"/>
  <c r="AF84" i="21" s="1"/>
  <c r="AD76" i="21"/>
  <c r="AF76" i="21" s="1"/>
  <c r="AD81" i="21"/>
  <c r="AD86" i="21"/>
  <c r="AF86" i="21" s="1"/>
  <c r="AD74" i="21"/>
  <c r="AF74" i="21" s="1"/>
  <c r="F73" i="21"/>
  <c r="AD80" i="21"/>
  <c r="AF80" i="21" s="1"/>
  <c r="AD78" i="21"/>
  <c r="AF78" i="21" s="1"/>
  <c r="AD75" i="21"/>
  <c r="AD79" i="21"/>
  <c r="W70" i="9"/>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<sst xmlns="http://schemas.openxmlformats.org/spreadsheetml/2006/main" count="1091" uniqueCount="761">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</sst>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11">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0" xfId="0" applyNumberFormat="1" applyFont="1" applyBorder="1" applyAlignment="1">
      <alignment horizontal="center" vertical="center"/>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26" xfId="7" applyNumberFormat="1" applyFont="1" applyFill="1" applyBorder="1" applyAlignment="1">
      <alignment vertical="center"/>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83" xfId="7" applyNumberFormat="1" applyFont="1" applyFill="1" applyBorder="1" applyAlignment="1" applyProtection="1">
      <alignment vertical="center"/>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49" fontId="37" fillId="0" borderId="34" xfId="0" applyNumberFormat="1" applyFont="1" applyFill="1" applyBorder="1" applyAlignment="1">
      <alignment horizontal="left"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187" fontId="37" fillId="0" borderId="56" xfId="7" applyNumberFormat="1" applyFont="1" applyFill="1" applyBorder="1" applyAlignment="1">
      <alignment horizontal="right" vertical="center" shrinkToFit="1"/>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6" xfId="0" applyFont="1" applyFill="1" applyBorder="1" applyAlignment="1">
      <alignment horizontal="center" vertical="center"/>
    </xf>
    <xf numFmtId="187" fontId="37" fillId="0" borderId="6" xfId="7" applyNumberFormat="1" applyFont="1" applyFill="1" applyBorder="1" applyAlignment="1" applyProtection="1">
      <alignment horizontal="center" vertical="center" shrinkToFit="1"/>
      <protection locked="0"/>
    </xf>
    <xf numFmtId="187" fontId="37" fillId="0" borderId="6" xfId="0" applyNumberFormat="1" applyFont="1" applyFill="1" applyBorder="1" applyAlignment="1" applyProtection="1">
      <alignment horizontal="center" vertical="center" shrinkToFit="1"/>
      <protection locked="0"/>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0" fontId="37" fillId="0" borderId="34" xfId="0" applyFont="1" applyFill="1" applyBorder="1" applyAlignment="1">
      <alignment horizontal="center" vertical="center" shrinkToFit="1"/>
    </xf>
    <xf numFmtId="0" fontId="37" fillId="0" borderId="35" xfId="0" applyFont="1" applyFill="1" applyBorder="1" applyAlignment="1">
      <alignment horizontal="center" vertical="top" shrinkToFit="1"/>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35" xfId="0" applyFont="1" applyFill="1" applyBorder="1" applyAlignment="1">
      <alignment horizontal="center" vertical="top" shrinkToFi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49" fontId="37" fillId="0" borderId="56" xfId="0" applyNumberFormat="1" applyFont="1" applyFill="1" applyBorder="1" applyAlignment="1" applyProtection="1">
      <alignment horizontal="center" vertical="center"/>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579397" y="23350291"/>
          <a:ext cx="2049643" cy="1303234"/>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2499" y="25720301"/>
          <a:ext cx="6872568" cy="442496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今回募集から市に提出する申込書の押印は不要となりました。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627</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629</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630</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628</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638</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632</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639</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634</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633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635</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636</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637</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640</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Normal="100" zoomScaleSheetLayoutView="100" workbookViewId="0">
      <selection activeCell="S7" sqref="S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101</v>
      </c>
      <c r="N1" s="6"/>
      <c r="O1" s="6"/>
      <c r="P1" s="6"/>
      <c r="Q1" s="6"/>
      <c r="R1" s="6"/>
      <c r="S1" s="6"/>
      <c r="T1" s="6"/>
      <c r="U1" s="6"/>
      <c r="V1" s="6"/>
      <c r="W1" s="6"/>
      <c r="X1" s="6"/>
      <c r="Y1" s="6"/>
      <c r="Z1" s="6"/>
      <c r="AA1" s="6"/>
      <c r="AB1" s="1"/>
    </row>
    <row r="2" spans="1:32" ht="20.100000000000001" customHeight="1" x14ac:dyDescent="0.15">
      <c r="A2" s="393"/>
      <c r="B2" s="470" t="s">
        <v>2</v>
      </c>
      <c r="C2" s="470"/>
      <c r="D2" s="470"/>
      <c r="E2" s="470"/>
      <c r="F2" s="470"/>
      <c r="G2" s="470"/>
      <c r="H2" s="470"/>
      <c r="I2" s="470"/>
      <c r="J2" s="470"/>
      <c r="K2" s="470"/>
      <c r="L2" s="470"/>
      <c r="M2" s="470"/>
      <c r="N2" s="470"/>
      <c r="O2" s="470" t="s">
        <v>5</v>
      </c>
      <c r="P2" s="470"/>
      <c r="Q2" s="470"/>
      <c r="R2" s="470"/>
      <c r="S2" s="470"/>
      <c r="T2" s="470"/>
      <c r="U2" s="470"/>
      <c r="V2" s="470"/>
      <c r="W2" s="470"/>
      <c r="X2" s="470"/>
      <c r="Y2" s="470"/>
      <c r="Z2" s="470"/>
      <c r="AA2" s="470"/>
      <c r="AB2" s="395" t="s">
        <v>1</v>
      </c>
      <c r="AC2" s="4"/>
      <c r="AD2" s="4"/>
      <c r="AE2" s="4"/>
      <c r="AF2" s="4"/>
    </row>
    <row r="3" spans="1:32" ht="20.100000000000001" customHeight="1" x14ac:dyDescent="0.15">
      <c r="A3" s="393"/>
      <c r="B3" s="470" t="s">
        <v>3</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
      <c r="AD3" s="4"/>
      <c r="AE3" s="4"/>
      <c r="AF3" s="4"/>
    </row>
    <row r="4" spans="1:32" ht="20.100000000000001" customHeight="1" x14ac:dyDescent="0.15">
      <c r="A4" s="4"/>
      <c r="B4" s="471" t="s">
        <v>4</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15">
        <v>3</v>
      </c>
      <c r="C7" s="424" t="s">
        <v>11</v>
      </c>
      <c r="D7" s="425"/>
      <c r="E7" s="425"/>
      <c r="F7" s="425"/>
      <c r="G7" s="425"/>
      <c r="H7" s="425"/>
      <c r="I7" s="425"/>
      <c r="J7" s="425"/>
      <c r="K7" s="425"/>
      <c r="L7" s="425"/>
      <c r="M7" s="425"/>
      <c r="N7" s="426"/>
      <c r="O7" s="383" t="s">
        <v>12</v>
      </c>
      <c r="P7" s="383"/>
      <c r="Q7" s="383"/>
      <c r="R7" s="383"/>
      <c r="S7" s="383"/>
      <c r="T7" s="383"/>
      <c r="U7" s="383"/>
      <c r="V7" s="383"/>
      <c r="W7" s="383"/>
      <c r="X7" s="383"/>
      <c r="Y7" s="383"/>
      <c r="Z7" s="383"/>
      <c r="AA7" s="384"/>
      <c r="AB7" s="415" t="s">
        <v>8</v>
      </c>
      <c r="AC7" s="4"/>
      <c r="AD7" s="4"/>
      <c r="AE7" s="4"/>
      <c r="AF7" s="4"/>
    </row>
    <row r="8" spans="1:32" ht="20.100000000000001" customHeight="1" x14ac:dyDescent="0.15">
      <c r="A8" s="4"/>
      <c r="B8" s="416"/>
      <c r="C8" s="458"/>
      <c r="D8" s="459"/>
      <c r="E8" s="459"/>
      <c r="F8" s="459"/>
      <c r="G8" s="459"/>
      <c r="H8" s="459"/>
      <c r="I8" s="459"/>
      <c r="J8" s="459"/>
      <c r="K8" s="459"/>
      <c r="L8" s="459"/>
      <c r="M8" s="459"/>
      <c r="N8" s="460"/>
      <c r="O8" s="385" t="s">
        <v>692</v>
      </c>
      <c r="P8" s="386"/>
      <c r="Q8" s="386"/>
      <c r="R8" s="386"/>
      <c r="S8" s="386"/>
      <c r="T8" s="386"/>
      <c r="U8" s="386"/>
      <c r="V8" s="386"/>
      <c r="W8" s="386"/>
      <c r="X8" s="386"/>
      <c r="Y8" s="386"/>
      <c r="Z8" s="386"/>
      <c r="AA8" s="386"/>
      <c r="AB8" s="416"/>
      <c r="AC8" s="4"/>
      <c r="AD8" s="4"/>
      <c r="AE8" s="4"/>
      <c r="AF8" s="4"/>
    </row>
    <row r="9" spans="1:32" ht="20.100000000000001" customHeight="1" x14ac:dyDescent="0.15">
      <c r="A9" s="4"/>
      <c r="B9" s="18">
        <v>4</v>
      </c>
      <c r="C9" s="7" t="s">
        <v>13</v>
      </c>
      <c r="D9" s="7"/>
      <c r="E9" s="7"/>
      <c r="F9" s="7"/>
      <c r="G9" s="7"/>
      <c r="H9" s="7"/>
      <c r="I9" s="7"/>
      <c r="J9" s="7"/>
      <c r="K9" s="7"/>
      <c r="L9" s="7"/>
      <c r="M9" s="7"/>
      <c r="N9" s="13"/>
      <c r="O9" s="19" t="s">
        <v>733</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734</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15">
        <v>6</v>
      </c>
      <c r="C11" s="456" t="s">
        <v>735</v>
      </c>
      <c r="D11" s="436"/>
      <c r="E11" s="436"/>
      <c r="F11" s="436"/>
      <c r="G11" s="436"/>
      <c r="H11" s="436"/>
      <c r="I11" s="436"/>
      <c r="J11" s="436"/>
      <c r="K11" s="436"/>
      <c r="L11" s="436"/>
      <c r="M11" s="436"/>
      <c r="N11" s="457"/>
      <c r="O11" s="417" t="s">
        <v>15</v>
      </c>
      <c r="P11" s="418"/>
      <c r="Q11" s="418"/>
      <c r="R11" s="418"/>
      <c r="S11" s="418"/>
      <c r="T11" s="418"/>
      <c r="U11" s="418"/>
      <c r="V11" s="418"/>
      <c r="W11" s="418"/>
      <c r="X11" s="418"/>
      <c r="Y11" s="418"/>
      <c r="Z11" s="418"/>
      <c r="AA11" s="419"/>
      <c r="AB11" s="415" t="s">
        <v>8</v>
      </c>
      <c r="AC11" s="4"/>
      <c r="AD11" s="4"/>
      <c r="AE11" s="4"/>
      <c r="AF11" s="4"/>
    </row>
    <row r="12" spans="1:32" ht="20.100000000000001" customHeight="1" x14ac:dyDescent="0.15">
      <c r="A12" s="4"/>
      <c r="B12" s="416"/>
      <c r="C12" s="472"/>
      <c r="D12" s="435"/>
      <c r="E12" s="435"/>
      <c r="F12" s="435"/>
      <c r="G12" s="435"/>
      <c r="H12" s="435"/>
      <c r="I12" s="435"/>
      <c r="J12" s="435"/>
      <c r="K12" s="435"/>
      <c r="L12" s="435"/>
      <c r="M12" s="435"/>
      <c r="N12" s="473"/>
      <c r="O12" s="420"/>
      <c r="P12" s="421"/>
      <c r="Q12" s="421"/>
      <c r="R12" s="421"/>
      <c r="S12" s="421"/>
      <c r="T12" s="421"/>
      <c r="U12" s="421"/>
      <c r="V12" s="421"/>
      <c r="W12" s="421"/>
      <c r="X12" s="421"/>
      <c r="Y12" s="421"/>
      <c r="Z12" s="421"/>
      <c r="AA12" s="422"/>
      <c r="AB12" s="416"/>
      <c r="AC12" s="4"/>
      <c r="AD12" s="4"/>
      <c r="AE12" s="4"/>
      <c r="AF12" s="4"/>
    </row>
    <row r="13" spans="1:32" ht="20.100000000000001" customHeight="1" x14ac:dyDescent="0.15">
      <c r="A13" s="4"/>
      <c r="B13" s="412" t="s">
        <v>16</v>
      </c>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4"/>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15">
        <v>8</v>
      </c>
      <c r="C15" s="430" t="s">
        <v>736</v>
      </c>
      <c r="D15" s="430"/>
      <c r="E15" s="430"/>
      <c r="F15" s="430"/>
      <c r="G15" s="430"/>
      <c r="H15" s="430"/>
      <c r="I15" s="430"/>
      <c r="J15" s="430"/>
      <c r="K15" s="430"/>
      <c r="L15" s="430"/>
      <c r="M15" s="430"/>
      <c r="N15" s="439"/>
      <c r="O15" s="424" t="s">
        <v>693</v>
      </c>
      <c r="P15" s="425"/>
      <c r="Q15" s="425"/>
      <c r="R15" s="425"/>
      <c r="S15" s="425"/>
      <c r="T15" s="425"/>
      <c r="U15" s="425"/>
      <c r="V15" s="425"/>
      <c r="W15" s="425"/>
      <c r="X15" s="425"/>
      <c r="Y15" s="425"/>
      <c r="Z15" s="425"/>
      <c r="AA15" s="426"/>
      <c r="AB15" s="415" t="s">
        <v>8</v>
      </c>
      <c r="AC15" s="4"/>
      <c r="AD15" s="69"/>
      <c r="AE15" s="4"/>
      <c r="AF15" s="4"/>
    </row>
    <row r="16" spans="1:32" ht="20.100000000000001" customHeight="1" x14ac:dyDescent="0.15">
      <c r="B16" s="416"/>
      <c r="C16" s="430"/>
      <c r="D16" s="430"/>
      <c r="E16" s="430"/>
      <c r="F16" s="430"/>
      <c r="G16" s="430"/>
      <c r="H16" s="430"/>
      <c r="I16" s="430"/>
      <c r="J16" s="430"/>
      <c r="K16" s="430"/>
      <c r="L16" s="430"/>
      <c r="M16" s="430"/>
      <c r="N16" s="439"/>
      <c r="O16" s="458"/>
      <c r="P16" s="459"/>
      <c r="Q16" s="459"/>
      <c r="R16" s="459"/>
      <c r="S16" s="459"/>
      <c r="T16" s="459"/>
      <c r="U16" s="459"/>
      <c r="V16" s="459"/>
      <c r="W16" s="459"/>
      <c r="X16" s="459"/>
      <c r="Y16" s="459"/>
      <c r="Z16" s="459"/>
      <c r="AA16" s="460"/>
      <c r="AB16" s="416"/>
      <c r="AC16" s="4"/>
      <c r="AD16" s="4"/>
      <c r="AE16" s="4"/>
      <c r="AF16" s="4"/>
    </row>
    <row r="17" spans="2:32" ht="20.100000000000001" customHeight="1" x14ac:dyDescent="0.15">
      <c r="B17" s="415">
        <v>9</v>
      </c>
      <c r="C17" s="424" t="s">
        <v>19</v>
      </c>
      <c r="D17" s="425"/>
      <c r="E17" s="425"/>
      <c r="F17" s="425"/>
      <c r="G17" s="425"/>
      <c r="H17" s="425"/>
      <c r="I17" s="425"/>
      <c r="J17" s="425"/>
      <c r="K17" s="425"/>
      <c r="L17" s="425"/>
      <c r="M17" s="425"/>
      <c r="N17" s="426"/>
      <c r="O17" s="430" t="s">
        <v>20</v>
      </c>
      <c r="P17" s="430"/>
      <c r="Q17" s="430"/>
      <c r="R17" s="430"/>
      <c r="S17" s="430"/>
      <c r="T17" s="430"/>
      <c r="U17" s="430"/>
      <c r="V17" s="430"/>
      <c r="W17" s="430"/>
      <c r="X17" s="430"/>
      <c r="Y17" s="430"/>
      <c r="Z17" s="430"/>
      <c r="AA17" s="430"/>
      <c r="AB17" s="415" t="s">
        <v>8</v>
      </c>
      <c r="AC17" s="4"/>
      <c r="AD17" s="4"/>
      <c r="AE17" s="4"/>
      <c r="AF17" s="4"/>
    </row>
    <row r="18" spans="2:32" ht="20.100000000000001" customHeight="1" x14ac:dyDescent="0.15">
      <c r="B18" s="416"/>
      <c r="C18" s="458"/>
      <c r="D18" s="459"/>
      <c r="E18" s="459"/>
      <c r="F18" s="459"/>
      <c r="G18" s="459"/>
      <c r="H18" s="459"/>
      <c r="I18" s="459"/>
      <c r="J18" s="459"/>
      <c r="K18" s="459"/>
      <c r="L18" s="459"/>
      <c r="M18" s="459"/>
      <c r="N18" s="460"/>
      <c r="O18" s="430"/>
      <c r="P18" s="430"/>
      <c r="Q18" s="430"/>
      <c r="R18" s="430"/>
      <c r="S18" s="430"/>
      <c r="T18" s="430"/>
      <c r="U18" s="430"/>
      <c r="V18" s="430"/>
      <c r="W18" s="430"/>
      <c r="X18" s="430"/>
      <c r="Y18" s="430"/>
      <c r="Z18" s="430"/>
      <c r="AA18" s="430"/>
      <c r="AB18" s="416"/>
      <c r="AC18" s="4"/>
      <c r="AD18" s="4"/>
      <c r="AE18" s="4"/>
      <c r="AF18" s="4"/>
    </row>
    <row r="19" spans="2:32" ht="20.100000000000001" customHeight="1" x14ac:dyDescent="0.15">
      <c r="B19" s="415">
        <v>10</v>
      </c>
      <c r="C19" s="424" t="s">
        <v>21</v>
      </c>
      <c r="D19" s="425"/>
      <c r="E19" s="425"/>
      <c r="F19" s="425"/>
      <c r="G19" s="425"/>
      <c r="H19" s="425"/>
      <c r="I19" s="425"/>
      <c r="J19" s="425"/>
      <c r="K19" s="425"/>
      <c r="L19" s="425"/>
      <c r="M19" s="425"/>
      <c r="N19" s="426"/>
      <c r="O19" s="430" t="s">
        <v>22</v>
      </c>
      <c r="P19" s="430"/>
      <c r="Q19" s="430"/>
      <c r="R19" s="430"/>
      <c r="S19" s="430"/>
      <c r="T19" s="430"/>
      <c r="U19" s="430"/>
      <c r="V19" s="430"/>
      <c r="W19" s="430"/>
      <c r="X19" s="430"/>
      <c r="Y19" s="430"/>
      <c r="Z19" s="430"/>
      <c r="AA19" s="430"/>
      <c r="AB19" s="415" t="s">
        <v>8</v>
      </c>
      <c r="AC19" s="4"/>
      <c r="AD19" s="4"/>
      <c r="AE19" s="4"/>
      <c r="AF19" s="4"/>
    </row>
    <row r="20" spans="2:32" ht="20.100000000000001" customHeight="1" x14ac:dyDescent="0.15">
      <c r="B20" s="416"/>
      <c r="C20" s="458"/>
      <c r="D20" s="459"/>
      <c r="E20" s="459"/>
      <c r="F20" s="459"/>
      <c r="G20" s="459"/>
      <c r="H20" s="459"/>
      <c r="I20" s="459"/>
      <c r="J20" s="459"/>
      <c r="K20" s="459"/>
      <c r="L20" s="459"/>
      <c r="M20" s="459"/>
      <c r="N20" s="460"/>
      <c r="O20" s="430"/>
      <c r="P20" s="430"/>
      <c r="Q20" s="430"/>
      <c r="R20" s="430"/>
      <c r="S20" s="430"/>
      <c r="T20" s="430"/>
      <c r="U20" s="430"/>
      <c r="V20" s="430"/>
      <c r="W20" s="430"/>
      <c r="X20" s="430"/>
      <c r="Y20" s="430"/>
      <c r="Z20" s="430"/>
      <c r="AA20" s="430"/>
      <c r="AB20" s="416"/>
      <c r="AC20" s="4"/>
      <c r="AD20" s="4"/>
      <c r="AE20" s="4"/>
      <c r="AF20" s="4"/>
    </row>
    <row r="21" spans="2:32" ht="20.100000000000001" customHeight="1" x14ac:dyDescent="0.15">
      <c r="B21" s="451" t="s">
        <v>23</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3"/>
      <c r="AC21" s="4"/>
      <c r="AD21" s="4"/>
      <c r="AE21" s="4"/>
      <c r="AF21" s="4"/>
    </row>
    <row r="22" spans="2:32" ht="20.100000000000001" customHeight="1" x14ac:dyDescent="0.15">
      <c r="B22" s="412" t="s">
        <v>24</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4"/>
      <c r="AC22" s="4"/>
      <c r="AD22" s="4"/>
      <c r="AE22" s="4"/>
      <c r="AF22" s="4"/>
    </row>
    <row r="23" spans="2:32" ht="20.100000000000001" customHeight="1" x14ac:dyDescent="0.15">
      <c r="B23" s="415">
        <v>11</v>
      </c>
      <c r="C23" s="424" t="s">
        <v>25</v>
      </c>
      <c r="D23" s="425"/>
      <c r="E23" s="425"/>
      <c r="F23" s="425"/>
      <c r="G23" s="425"/>
      <c r="H23" s="425"/>
      <c r="I23" s="425"/>
      <c r="J23" s="425"/>
      <c r="K23" s="425"/>
      <c r="L23" s="425"/>
      <c r="M23" s="425"/>
      <c r="N23" s="426"/>
      <c r="O23" s="463" t="s">
        <v>141</v>
      </c>
      <c r="P23" s="463"/>
      <c r="Q23" s="463"/>
      <c r="R23" s="463"/>
      <c r="S23" s="463"/>
      <c r="T23" s="463"/>
      <c r="U23" s="463"/>
      <c r="V23" s="463"/>
      <c r="W23" s="463"/>
      <c r="X23" s="463"/>
      <c r="Y23" s="463"/>
      <c r="Z23" s="463"/>
      <c r="AA23" s="463"/>
      <c r="AB23" s="415" t="s">
        <v>8</v>
      </c>
      <c r="AC23" s="389"/>
      <c r="AD23" s="389"/>
      <c r="AE23" s="389"/>
      <c r="AF23" s="4"/>
    </row>
    <row r="24" spans="2:32" ht="20.100000000000001" customHeight="1" x14ac:dyDescent="0.15">
      <c r="B24" s="423"/>
      <c r="C24" s="454"/>
      <c r="D24" s="433"/>
      <c r="E24" s="433"/>
      <c r="F24" s="433"/>
      <c r="G24" s="433"/>
      <c r="H24" s="433"/>
      <c r="I24" s="433"/>
      <c r="J24" s="433"/>
      <c r="K24" s="433"/>
      <c r="L24" s="433"/>
      <c r="M24" s="433"/>
      <c r="N24" s="434"/>
      <c r="O24" s="469"/>
      <c r="P24" s="469"/>
      <c r="Q24" s="469"/>
      <c r="R24" s="469"/>
      <c r="S24" s="469"/>
      <c r="T24" s="469"/>
      <c r="U24" s="469"/>
      <c r="V24" s="469"/>
      <c r="W24" s="469"/>
      <c r="X24" s="469"/>
      <c r="Y24" s="469"/>
      <c r="Z24" s="469"/>
      <c r="AA24" s="469"/>
      <c r="AB24" s="423"/>
      <c r="AC24" s="389"/>
      <c r="AD24" s="389"/>
      <c r="AE24" s="389"/>
      <c r="AF24" s="4"/>
    </row>
    <row r="25" spans="2:32" ht="20.100000000000001" customHeight="1" x14ac:dyDescent="0.15">
      <c r="B25" s="423"/>
      <c r="C25" s="427"/>
      <c r="D25" s="428"/>
      <c r="E25" s="428"/>
      <c r="F25" s="428"/>
      <c r="G25" s="428"/>
      <c r="H25" s="428"/>
      <c r="I25" s="428"/>
      <c r="J25" s="428"/>
      <c r="K25" s="428"/>
      <c r="L25" s="428"/>
      <c r="M25" s="428"/>
      <c r="N25" s="429"/>
      <c r="O25" s="380" t="s">
        <v>737</v>
      </c>
      <c r="P25" s="381"/>
      <c r="Q25" s="381"/>
      <c r="R25" s="381"/>
      <c r="S25" s="381"/>
      <c r="T25" s="381"/>
      <c r="U25" s="381"/>
      <c r="V25" s="381"/>
      <c r="W25" s="381"/>
      <c r="X25" s="381"/>
      <c r="Y25" s="381"/>
      <c r="Z25" s="381"/>
      <c r="AA25" s="382"/>
      <c r="AB25" s="432"/>
      <c r="AC25" s="389"/>
      <c r="AD25" s="389"/>
      <c r="AE25" s="389"/>
      <c r="AF25" s="4"/>
    </row>
    <row r="26" spans="2:32" ht="20.100000000000001" customHeight="1" x14ac:dyDescent="0.15">
      <c r="B26" s="423"/>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23"/>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16"/>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15">
        <v>12</v>
      </c>
      <c r="C29" s="424" t="s">
        <v>32</v>
      </c>
      <c r="D29" s="425"/>
      <c r="E29" s="425"/>
      <c r="F29" s="425"/>
      <c r="G29" s="425"/>
      <c r="H29" s="425"/>
      <c r="I29" s="425"/>
      <c r="J29" s="425"/>
      <c r="K29" s="425"/>
      <c r="L29" s="425"/>
      <c r="M29" s="425"/>
      <c r="N29" s="426"/>
      <c r="O29" s="430" t="s">
        <v>33</v>
      </c>
      <c r="P29" s="430"/>
      <c r="Q29" s="430"/>
      <c r="R29" s="430"/>
      <c r="S29" s="430"/>
      <c r="T29" s="430"/>
      <c r="U29" s="430"/>
      <c r="V29" s="430"/>
      <c r="W29" s="430"/>
      <c r="X29" s="430"/>
      <c r="Y29" s="430"/>
      <c r="Z29" s="430"/>
      <c r="AA29" s="430"/>
      <c r="AB29" s="415" t="s">
        <v>8</v>
      </c>
      <c r="AC29" s="389"/>
      <c r="AD29" s="389"/>
      <c r="AE29" s="389"/>
      <c r="AF29" s="4"/>
    </row>
    <row r="30" spans="2:32" ht="20.100000000000001" customHeight="1" x14ac:dyDescent="0.15">
      <c r="B30" s="416"/>
      <c r="C30" s="458"/>
      <c r="D30" s="459"/>
      <c r="E30" s="459"/>
      <c r="F30" s="459"/>
      <c r="G30" s="459"/>
      <c r="H30" s="459"/>
      <c r="I30" s="459"/>
      <c r="J30" s="459"/>
      <c r="K30" s="459"/>
      <c r="L30" s="459"/>
      <c r="M30" s="459"/>
      <c r="N30" s="460"/>
      <c r="O30" s="430"/>
      <c r="P30" s="430"/>
      <c r="Q30" s="430"/>
      <c r="R30" s="430"/>
      <c r="S30" s="430"/>
      <c r="T30" s="430"/>
      <c r="U30" s="430"/>
      <c r="V30" s="430"/>
      <c r="W30" s="430"/>
      <c r="X30" s="430"/>
      <c r="Y30" s="430"/>
      <c r="Z30" s="430"/>
      <c r="AA30" s="430"/>
      <c r="AB30" s="416"/>
      <c r="AC30" s="389"/>
      <c r="AD30" s="389"/>
      <c r="AE30" s="389"/>
      <c r="AF30" s="4"/>
    </row>
    <row r="31" spans="2:32" ht="20.100000000000001" customHeight="1" x14ac:dyDescent="0.15">
      <c r="B31" s="415">
        <v>13</v>
      </c>
      <c r="C31" s="424" t="s">
        <v>34</v>
      </c>
      <c r="D31" s="425"/>
      <c r="E31" s="425"/>
      <c r="F31" s="425"/>
      <c r="G31" s="425"/>
      <c r="H31" s="425"/>
      <c r="I31" s="425"/>
      <c r="J31" s="425"/>
      <c r="K31" s="425"/>
      <c r="L31" s="425"/>
      <c r="M31" s="425"/>
      <c r="N31" s="426"/>
      <c r="O31" s="455" t="s">
        <v>98</v>
      </c>
      <c r="P31" s="430"/>
      <c r="Q31" s="430"/>
      <c r="R31" s="430"/>
      <c r="S31" s="430"/>
      <c r="T31" s="430"/>
      <c r="U31" s="430"/>
      <c r="V31" s="430"/>
      <c r="W31" s="430"/>
      <c r="X31" s="430"/>
      <c r="Y31" s="430"/>
      <c r="Z31" s="430"/>
      <c r="AA31" s="430"/>
      <c r="AB31" s="415" t="s">
        <v>8</v>
      </c>
      <c r="AC31" s="389"/>
      <c r="AD31" s="389"/>
      <c r="AE31" s="389"/>
      <c r="AF31" s="4"/>
    </row>
    <row r="32" spans="2:32" ht="20.100000000000001" customHeight="1" x14ac:dyDescent="0.15">
      <c r="B32" s="423"/>
      <c r="C32" s="454"/>
      <c r="D32" s="433"/>
      <c r="E32" s="433"/>
      <c r="F32" s="433"/>
      <c r="G32" s="433"/>
      <c r="H32" s="433"/>
      <c r="I32" s="433"/>
      <c r="J32" s="433"/>
      <c r="K32" s="433"/>
      <c r="L32" s="433"/>
      <c r="M32" s="433"/>
      <c r="N32" s="434"/>
      <c r="O32" s="468"/>
      <c r="P32" s="431"/>
      <c r="Q32" s="431"/>
      <c r="R32" s="431"/>
      <c r="S32" s="431"/>
      <c r="T32" s="431"/>
      <c r="U32" s="431"/>
      <c r="V32" s="431"/>
      <c r="W32" s="431"/>
      <c r="X32" s="431"/>
      <c r="Y32" s="431"/>
      <c r="Z32" s="431"/>
      <c r="AA32" s="431"/>
      <c r="AB32" s="432"/>
      <c r="AC32" s="389"/>
      <c r="AD32" s="389"/>
      <c r="AE32" s="389"/>
      <c r="AF32" s="4"/>
    </row>
    <row r="33" spans="1:33" ht="20.100000000000001" customHeight="1" x14ac:dyDescent="0.15">
      <c r="B33" s="423"/>
      <c r="C33" s="465" t="s">
        <v>35</v>
      </c>
      <c r="D33" s="466"/>
      <c r="E33" s="466"/>
      <c r="F33" s="466"/>
      <c r="G33" s="466"/>
      <c r="H33" s="466"/>
      <c r="I33" s="466"/>
      <c r="J33" s="466"/>
      <c r="K33" s="466"/>
      <c r="L33" s="466"/>
      <c r="M33" s="466"/>
      <c r="N33" s="467"/>
      <c r="O33" s="25" t="s">
        <v>36</v>
      </c>
      <c r="P33" s="389"/>
      <c r="Q33" s="389"/>
      <c r="R33" s="389"/>
      <c r="S33" s="389"/>
      <c r="T33" s="389"/>
      <c r="U33" s="389"/>
      <c r="V33" s="389"/>
      <c r="W33" s="389"/>
      <c r="X33" s="389"/>
      <c r="Y33" s="389"/>
      <c r="Z33" s="389"/>
      <c r="AA33" s="390"/>
      <c r="AB33" s="423" t="s">
        <v>8</v>
      </c>
      <c r="AC33" s="389"/>
      <c r="AD33" s="389"/>
      <c r="AE33" s="389"/>
      <c r="AF33" s="4"/>
    </row>
    <row r="34" spans="1:33" ht="20.100000000000001" customHeight="1" x14ac:dyDescent="0.15">
      <c r="B34" s="423"/>
      <c r="C34" s="454"/>
      <c r="D34" s="433"/>
      <c r="E34" s="433"/>
      <c r="F34" s="433"/>
      <c r="G34" s="433"/>
      <c r="H34" s="433"/>
      <c r="I34" s="433"/>
      <c r="J34" s="433"/>
      <c r="K34" s="433"/>
      <c r="L34" s="433"/>
      <c r="M34" s="433"/>
      <c r="N34" s="434"/>
      <c r="O34" s="462" t="s">
        <v>738</v>
      </c>
      <c r="P34" s="462"/>
      <c r="Q34" s="462"/>
      <c r="R34" s="462"/>
      <c r="S34" s="462"/>
      <c r="T34" s="462"/>
      <c r="U34" s="462"/>
      <c r="V34" s="462"/>
      <c r="W34" s="462"/>
      <c r="X34" s="462"/>
      <c r="Y34" s="462"/>
      <c r="Z34" s="462"/>
      <c r="AA34" s="462"/>
      <c r="AB34" s="423"/>
      <c r="AC34" s="389"/>
      <c r="AD34" s="389"/>
      <c r="AE34" s="389"/>
      <c r="AF34" s="4"/>
    </row>
    <row r="35" spans="1:33" ht="20.100000000000001" customHeight="1" x14ac:dyDescent="0.15">
      <c r="B35" s="416"/>
      <c r="C35" s="458"/>
      <c r="D35" s="459"/>
      <c r="E35" s="459"/>
      <c r="F35" s="459"/>
      <c r="G35" s="459"/>
      <c r="H35" s="459"/>
      <c r="I35" s="459"/>
      <c r="J35" s="459"/>
      <c r="K35" s="459"/>
      <c r="L35" s="459"/>
      <c r="M35" s="459"/>
      <c r="N35" s="460"/>
      <c r="O35" s="463"/>
      <c r="P35" s="463"/>
      <c r="Q35" s="463"/>
      <c r="R35" s="463"/>
      <c r="S35" s="463"/>
      <c r="T35" s="463"/>
      <c r="U35" s="463"/>
      <c r="V35" s="463"/>
      <c r="W35" s="463"/>
      <c r="X35" s="463"/>
      <c r="Y35" s="463"/>
      <c r="Z35" s="463"/>
      <c r="AA35" s="463"/>
      <c r="AB35" s="416"/>
      <c r="AC35" s="389"/>
      <c r="AD35" s="389"/>
      <c r="AE35" s="389"/>
      <c r="AF35" s="4"/>
    </row>
    <row r="36" spans="1:33" ht="20.100000000000001" customHeight="1" x14ac:dyDescent="0.15">
      <c r="B36" s="415">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23"/>
      <c r="C37" s="464" t="s">
        <v>724</v>
      </c>
      <c r="D37" s="437"/>
      <c r="E37" s="437"/>
      <c r="F37" s="437"/>
      <c r="G37" s="437"/>
      <c r="H37" s="437"/>
      <c r="I37" s="437"/>
      <c r="J37" s="437"/>
      <c r="K37" s="437"/>
      <c r="L37" s="437"/>
      <c r="M37" s="437"/>
      <c r="N37" s="438"/>
      <c r="O37" s="442" t="s">
        <v>39</v>
      </c>
      <c r="P37" s="443"/>
      <c r="Q37" s="443"/>
      <c r="R37" s="443"/>
      <c r="S37" s="443"/>
      <c r="T37" s="443"/>
      <c r="U37" s="443"/>
      <c r="V37" s="443"/>
      <c r="W37" s="443"/>
      <c r="X37" s="443"/>
      <c r="Y37" s="443"/>
      <c r="Z37" s="443"/>
      <c r="AA37" s="444"/>
      <c r="AB37" s="423" t="s">
        <v>8</v>
      </c>
      <c r="AC37" s="389"/>
      <c r="AD37" s="389"/>
      <c r="AE37" s="389"/>
      <c r="AF37" s="4"/>
    </row>
    <row r="38" spans="1:33" ht="33" customHeight="1" x14ac:dyDescent="0.15">
      <c r="B38" s="416"/>
      <c r="C38" s="455"/>
      <c r="D38" s="430"/>
      <c r="E38" s="430"/>
      <c r="F38" s="430"/>
      <c r="G38" s="430"/>
      <c r="H38" s="430"/>
      <c r="I38" s="430"/>
      <c r="J38" s="430"/>
      <c r="K38" s="430"/>
      <c r="L38" s="430"/>
      <c r="M38" s="430"/>
      <c r="N38" s="439"/>
      <c r="O38" s="445"/>
      <c r="P38" s="446"/>
      <c r="Q38" s="446"/>
      <c r="R38" s="446"/>
      <c r="S38" s="446"/>
      <c r="T38" s="446"/>
      <c r="U38" s="446"/>
      <c r="V38" s="446"/>
      <c r="W38" s="446"/>
      <c r="X38" s="446"/>
      <c r="Y38" s="446"/>
      <c r="Z38" s="446"/>
      <c r="AA38" s="447"/>
      <c r="AB38" s="416"/>
      <c r="AC38" s="389"/>
      <c r="AD38" s="389"/>
      <c r="AE38" s="389"/>
      <c r="AF38" s="4"/>
    </row>
    <row r="39" spans="1:33" ht="20.100000000000001" customHeight="1" x14ac:dyDescent="0.15">
      <c r="B39" s="412" t="s">
        <v>40</v>
      </c>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4"/>
      <c r="AC39" s="389"/>
      <c r="AD39" s="389"/>
      <c r="AE39" s="389"/>
      <c r="AF39" s="4"/>
    </row>
    <row r="40" spans="1:33" ht="20.100000000000001" customHeight="1" x14ac:dyDescent="0.15">
      <c r="A40" s="4"/>
      <c r="B40" s="415">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16"/>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15">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23"/>
      <c r="C43" s="465" t="s">
        <v>47</v>
      </c>
      <c r="D43" s="466"/>
      <c r="E43" s="466"/>
      <c r="F43" s="466"/>
      <c r="G43" s="466"/>
      <c r="H43" s="466"/>
      <c r="I43" s="466"/>
      <c r="J43" s="466"/>
      <c r="K43" s="466"/>
      <c r="L43" s="466"/>
      <c r="M43" s="466"/>
      <c r="N43" s="467"/>
      <c r="O43" s="437" t="s">
        <v>48</v>
      </c>
      <c r="P43" s="437"/>
      <c r="Q43" s="437"/>
      <c r="R43" s="437"/>
      <c r="S43" s="437"/>
      <c r="T43" s="437"/>
      <c r="U43" s="437"/>
      <c r="V43" s="437"/>
      <c r="W43" s="437"/>
      <c r="X43" s="437"/>
      <c r="Y43" s="437"/>
      <c r="Z43" s="437"/>
      <c r="AA43" s="437"/>
      <c r="AB43" s="440" t="s">
        <v>8</v>
      </c>
      <c r="AC43" s="389"/>
      <c r="AD43" s="389"/>
      <c r="AE43" s="389"/>
      <c r="AF43" s="4"/>
      <c r="AG43" s="4"/>
    </row>
    <row r="44" spans="1:33" ht="20.100000000000001" customHeight="1" x14ac:dyDescent="0.15">
      <c r="A44" s="4"/>
      <c r="B44" s="423"/>
      <c r="C44" s="427"/>
      <c r="D44" s="428"/>
      <c r="E44" s="428"/>
      <c r="F44" s="428"/>
      <c r="G44" s="428"/>
      <c r="H44" s="428"/>
      <c r="I44" s="428"/>
      <c r="J44" s="428"/>
      <c r="K44" s="428"/>
      <c r="L44" s="428"/>
      <c r="M44" s="428"/>
      <c r="N44" s="429"/>
      <c r="O44" s="431"/>
      <c r="P44" s="431"/>
      <c r="Q44" s="431"/>
      <c r="R44" s="431"/>
      <c r="S44" s="431"/>
      <c r="T44" s="431"/>
      <c r="U44" s="431"/>
      <c r="V44" s="431"/>
      <c r="W44" s="431"/>
      <c r="X44" s="431"/>
      <c r="Y44" s="431"/>
      <c r="Z44" s="431"/>
      <c r="AA44" s="431"/>
      <c r="AB44" s="432"/>
      <c r="AC44" s="389"/>
      <c r="AD44" s="389"/>
      <c r="AE44" s="389"/>
      <c r="AF44" s="4"/>
      <c r="AG44" s="4"/>
    </row>
    <row r="45" spans="1:33" ht="20.100000000000001" customHeight="1" x14ac:dyDescent="0.15">
      <c r="A45" s="4"/>
      <c r="B45" s="416"/>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15">
        <v>18</v>
      </c>
      <c r="C47" s="424" t="s">
        <v>53</v>
      </c>
      <c r="D47" s="425"/>
      <c r="E47" s="425"/>
      <c r="F47" s="425"/>
      <c r="G47" s="425"/>
      <c r="H47" s="425"/>
      <c r="I47" s="425"/>
      <c r="J47" s="425"/>
      <c r="K47" s="425"/>
      <c r="L47" s="425"/>
      <c r="M47" s="425"/>
      <c r="N47" s="426"/>
      <c r="O47" s="461" t="s">
        <v>739</v>
      </c>
      <c r="P47" s="461"/>
      <c r="Q47" s="461"/>
      <c r="R47" s="461"/>
      <c r="S47" s="461"/>
      <c r="T47" s="461"/>
      <c r="U47" s="461"/>
      <c r="V47" s="461"/>
      <c r="W47" s="461"/>
      <c r="X47" s="461"/>
      <c r="Y47" s="461"/>
      <c r="Z47" s="461"/>
      <c r="AA47" s="461"/>
      <c r="AB47" s="415" t="s">
        <v>8</v>
      </c>
      <c r="AC47" s="389"/>
      <c r="AD47" s="389"/>
      <c r="AE47" s="389"/>
      <c r="AF47" s="4"/>
      <c r="AG47" s="4"/>
    </row>
    <row r="48" spans="1:33" ht="20.100000000000001" customHeight="1" x14ac:dyDescent="0.15">
      <c r="A48" s="4"/>
      <c r="B48" s="416"/>
      <c r="C48" s="458"/>
      <c r="D48" s="459"/>
      <c r="E48" s="459"/>
      <c r="F48" s="459"/>
      <c r="G48" s="459"/>
      <c r="H48" s="459"/>
      <c r="I48" s="459"/>
      <c r="J48" s="459"/>
      <c r="K48" s="459"/>
      <c r="L48" s="459"/>
      <c r="M48" s="459"/>
      <c r="N48" s="460"/>
      <c r="O48" s="461"/>
      <c r="P48" s="461"/>
      <c r="Q48" s="461"/>
      <c r="R48" s="461"/>
      <c r="S48" s="461"/>
      <c r="T48" s="461"/>
      <c r="U48" s="461"/>
      <c r="V48" s="461"/>
      <c r="W48" s="461"/>
      <c r="X48" s="461"/>
      <c r="Y48" s="461"/>
      <c r="Z48" s="461"/>
      <c r="AA48" s="461"/>
      <c r="AB48" s="416"/>
      <c r="AC48" s="389"/>
      <c r="AD48" s="389"/>
      <c r="AE48" s="389"/>
      <c r="AF48" s="4"/>
      <c r="AG48" s="4"/>
    </row>
    <row r="49" spans="1:33" ht="20.100000000000001" customHeight="1" x14ac:dyDescent="0.15">
      <c r="A49" s="4"/>
      <c r="B49" s="451" t="s">
        <v>54</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3"/>
      <c r="AC49" s="389"/>
      <c r="AD49" s="389"/>
      <c r="AE49" s="389"/>
      <c r="AF49" s="4"/>
      <c r="AG49" s="4"/>
    </row>
    <row r="50" spans="1:33" ht="20.100000000000001" customHeight="1" x14ac:dyDescent="0.15">
      <c r="A50" s="4"/>
      <c r="B50" s="415">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23"/>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23"/>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16"/>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15">
        <v>20</v>
      </c>
      <c r="C54" s="424" t="s">
        <v>63</v>
      </c>
      <c r="D54" s="425"/>
      <c r="E54" s="425"/>
      <c r="F54" s="425"/>
      <c r="G54" s="425"/>
      <c r="H54" s="425"/>
      <c r="I54" s="425"/>
      <c r="J54" s="425"/>
      <c r="K54" s="425"/>
      <c r="L54" s="425"/>
      <c r="M54" s="425"/>
      <c r="N54" s="426"/>
      <c r="O54" s="430" t="s">
        <v>64</v>
      </c>
      <c r="P54" s="430"/>
      <c r="Q54" s="430"/>
      <c r="R54" s="430"/>
      <c r="S54" s="430"/>
      <c r="T54" s="430"/>
      <c r="U54" s="430"/>
      <c r="V54" s="430"/>
      <c r="W54" s="430"/>
      <c r="X54" s="430"/>
      <c r="Y54" s="430"/>
      <c r="Z54" s="430"/>
      <c r="AA54" s="430"/>
      <c r="AB54" s="415" t="s">
        <v>8</v>
      </c>
      <c r="AC54" s="389"/>
      <c r="AD54" s="389"/>
      <c r="AE54" s="389"/>
      <c r="AF54" s="4"/>
      <c r="AG54" s="4"/>
    </row>
    <row r="55" spans="1:33" ht="20.100000000000001" customHeight="1" x14ac:dyDescent="0.15">
      <c r="A55" s="4"/>
      <c r="B55" s="423"/>
      <c r="C55" s="454"/>
      <c r="D55" s="433"/>
      <c r="E55" s="433"/>
      <c r="F55" s="433"/>
      <c r="G55" s="433"/>
      <c r="H55" s="433"/>
      <c r="I55" s="433"/>
      <c r="J55" s="433"/>
      <c r="K55" s="433"/>
      <c r="L55" s="433"/>
      <c r="M55" s="433"/>
      <c r="N55" s="434"/>
      <c r="O55" s="430"/>
      <c r="P55" s="430"/>
      <c r="Q55" s="430"/>
      <c r="R55" s="430"/>
      <c r="S55" s="430"/>
      <c r="T55" s="430"/>
      <c r="U55" s="430"/>
      <c r="V55" s="430"/>
      <c r="W55" s="430"/>
      <c r="X55" s="430"/>
      <c r="Y55" s="430"/>
      <c r="Z55" s="430"/>
      <c r="AA55" s="430"/>
      <c r="AB55" s="423"/>
      <c r="AC55" s="389"/>
      <c r="AD55" s="389"/>
      <c r="AE55" s="389"/>
      <c r="AF55" s="4"/>
      <c r="AG55" s="4"/>
    </row>
    <row r="56" spans="1:33" ht="20.100000000000001" customHeight="1" x14ac:dyDescent="0.15">
      <c r="A56" s="4"/>
      <c r="B56" s="423"/>
      <c r="C56" s="427"/>
      <c r="D56" s="428"/>
      <c r="E56" s="428"/>
      <c r="F56" s="428"/>
      <c r="G56" s="428"/>
      <c r="H56" s="428"/>
      <c r="I56" s="428"/>
      <c r="J56" s="428"/>
      <c r="K56" s="428"/>
      <c r="L56" s="428"/>
      <c r="M56" s="428"/>
      <c r="N56" s="429"/>
      <c r="O56" s="431"/>
      <c r="P56" s="431"/>
      <c r="Q56" s="431"/>
      <c r="R56" s="431"/>
      <c r="S56" s="431"/>
      <c r="T56" s="431"/>
      <c r="U56" s="431"/>
      <c r="V56" s="431"/>
      <c r="W56" s="431"/>
      <c r="X56" s="431"/>
      <c r="Y56" s="431"/>
      <c r="Z56" s="431"/>
      <c r="AA56" s="431"/>
      <c r="AB56" s="432"/>
      <c r="AC56" s="389"/>
      <c r="AD56" s="389"/>
      <c r="AE56" s="389"/>
      <c r="AF56" s="4"/>
      <c r="AG56" s="4"/>
    </row>
    <row r="57" spans="1:33" ht="20.100000000000001" customHeight="1" x14ac:dyDescent="0.15">
      <c r="A57" s="4"/>
      <c r="B57" s="416"/>
      <c r="C57" s="386" t="s">
        <v>740</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15">
        <v>21</v>
      </c>
      <c r="C58" s="424" t="s">
        <v>66</v>
      </c>
      <c r="D58" s="425"/>
      <c r="E58" s="425"/>
      <c r="F58" s="425"/>
      <c r="G58" s="425"/>
      <c r="H58" s="425"/>
      <c r="I58" s="425"/>
      <c r="J58" s="425"/>
      <c r="K58" s="425"/>
      <c r="L58" s="425"/>
      <c r="M58" s="425"/>
      <c r="N58" s="426"/>
      <c r="O58" s="455" t="s">
        <v>69</v>
      </c>
      <c r="P58" s="430"/>
      <c r="Q58" s="430"/>
      <c r="R58" s="430"/>
      <c r="S58" s="430"/>
      <c r="T58" s="430"/>
      <c r="U58" s="430"/>
      <c r="V58" s="430"/>
      <c r="W58" s="430"/>
      <c r="X58" s="430"/>
      <c r="Y58" s="430"/>
      <c r="Z58" s="430"/>
      <c r="AA58" s="439"/>
      <c r="AB58" s="415" t="s">
        <v>8</v>
      </c>
      <c r="AC58" s="389"/>
      <c r="AD58" s="389"/>
      <c r="AE58" s="389"/>
      <c r="AF58" s="4"/>
      <c r="AG58" s="4"/>
    </row>
    <row r="59" spans="1:33" ht="20.100000000000001" customHeight="1" x14ac:dyDescent="0.15">
      <c r="A59" s="4"/>
      <c r="B59" s="423"/>
      <c r="C59" s="454"/>
      <c r="D59" s="433"/>
      <c r="E59" s="433"/>
      <c r="F59" s="433"/>
      <c r="G59" s="433"/>
      <c r="H59" s="433"/>
      <c r="I59" s="433"/>
      <c r="J59" s="433"/>
      <c r="K59" s="433"/>
      <c r="L59" s="433"/>
      <c r="M59" s="433"/>
      <c r="N59" s="434"/>
      <c r="O59" s="456"/>
      <c r="P59" s="436"/>
      <c r="Q59" s="436"/>
      <c r="R59" s="436"/>
      <c r="S59" s="436"/>
      <c r="T59" s="436"/>
      <c r="U59" s="436"/>
      <c r="V59" s="436"/>
      <c r="W59" s="436"/>
      <c r="X59" s="436"/>
      <c r="Y59" s="436"/>
      <c r="Z59" s="436"/>
      <c r="AA59" s="457"/>
      <c r="AB59" s="423"/>
      <c r="AC59" s="389"/>
      <c r="AD59" s="389"/>
      <c r="AE59" s="389"/>
      <c r="AF59" s="4"/>
      <c r="AG59" s="4"/>
    </row>
    <row r="60" spans="1:33" ht="20.100000000000001" customHeight="1" x14ac:dyDescent="0.15">
      <c r="A60" s="4"/>
      <c r="B60" s="423"/>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23"/>
      <c r="AC60" s="389"/>
      <c r="AD60" s="389"/>
      <c r="AE60" s="389"/>
      <c r="AF60" s="4"/>
      <c r="AG60" s="4"/>
    </row>
    <row r="61" spans="1:33" ht="20.100000000000001" customHeight="1" x14ac:dyDescent="0.15">
      <c r="A61" s="4"/>
      <c r="B61" s="423"/>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23"/>
      <c r="AC61" s="389"/>
      <c r="AD61" s="389"/>
      <c r="AE61" s="389"/>
      <c r="AF61" s="4"/>
      <c r="AG61" s="4"/>
    </row>
    <row r="62" spans="1:33" ht="20.100000000000001" customHeight="1" x14ac:dyDescent="0.15">
      <c r="A62" s="4"/>
      <c r="B62" s="416"/>
      <c r="C62" s="32" t="s">
        <v>725</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16"/>
      <c r="AC62" s="389"/>
      <c r="AD62" s="389"/>
      <c r="AE62" s="389"/>
      <c r="AF62" s="4"/>
      <c r="AG62" s="4"/>
    </row>
    <row r="63" spans="1:33" ht="20.100000000000001" customHeight="1" x14ac:dyDescent="0.15">
      <c r="A63" s="4"/>
      <c r="B63" s="412" t="s">
        <v>73</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4"/>
      <c r="AC63" s="389"/>
      <c r="AD63" s="389"/>
      <c r="AE63" s="389"/>
      <c r="AF63" s="4"/>
      <c r="AG63" s="4"/>
    </row>
    <row r="64" spans="1:33" ht="20.100000000000001" customHeight="1" x14ac:dyDescent="0.15">
      <c r="A64" s="4"/>
      <c r="B64" s="441">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41"/>
      <c r="C65" s="442" t="s">
        <v>76</v>
      </c>
      <c r="D65" s="443"/>
      <c r="E65" s="443"/>
      <c r="F65" s="443"/>
      <c r="G65" s="443"/>
      <c r="H65" s="443"/>
      <c r="I65" s="443"/>
      <c r="J65" s="443"/>
      <c r="K65" s="443"/>
      <c r="L65" s="443"/>
      <c r="M65" s="443"/>
      <c r="N65" s="444"/>
      <c r="O65" s="448" t="s">
        <v>741</v>
      </c>
      <c r="P65" s="443"/>
      <c r="Q65" s="443"/>
      <c r="R65" s="443"/>
      <c r="S65" s="443"/>
      <c r="T65" s="443"/>
      <c r="U65" s="443"/>
      <c r="V65" s="443"/>
      <c r="W65" s="443"/>
      <c r="X65" s="443"/>
      <c r="Y65" s="443"/>
      <c r="Z65" s="443"/>
      <c r="AA65" s="443"/>
      <c r="AB65" s="449" t="s">
        <v>8</v>
      </c>
      <c r="AC65" s="389"/>
      <c r="AD65" s="389"/>
      <c r="AE65" s="389"/>
      <c r="AF65" s="4"/>
      <c r="AG65" s="4"/>
    </row>
    <row r="66" spans="1:33" ht="31.5" customHeight="1" x14ac:dyDescent="0.15">
      <c r="A66" s="4"/>
      <c r="B66" s="441"/>
      <c r="C66" s="445"/>
      <c r="D66" s="446"/>
      <c r="E66" s="446"/>
      <c r="F66" s="446"/>
      <c r="G66" s="446"/>
      <c r="H66" s="446"/>
      <c r="I66" s="446"/>
      <c r="J66" s="446"/>
      <c r="K66" s="446"/>
      <c r="L66" s="446"/>
      <c r="M66" s="446"/>
      <c r="N66" s="447"/>
      <c r="O66" s="446"/>
      <c r="P66" s="446"/>
      <c r="Q66" s="446"/>
      <c r="R66" s="446"/>
      <c r="S66" s="446"/>
      <c r="T66" s="446"/>
      <c r="U66" s="446"/>
      <c r="V66" s="446"/>
      <c r="W66" s="446"/>
      <c r="X66" s="446"/>
      <c r="Y66" s="446"/>
      <c r="Z66" s="446"/>
      <c r="AA66" s="446"/>
      <c r="AB66" s="450"/>
      <c r="AC66" s="389"/>
      <c r="AD66" s="389"/>
      <c r="AE66" s="389"/>
      <c r="AF66" s="4"/>
      <c r="AG66" s="4"/>
    </row>
    <row r="67" spans="1:33" ht="20.100000000000001" customHeight="1" x14ac:dyDescent="0.15">
      <c r="A67" s="4"/>
      <c r="B67" s="412" t="s">
        <v>80</v>
      </c>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4"/>
      <c r="AC67" s="389"/>
      <c r="AD67" s="389"/>
      <c r="AE67" s="389"/>
      <c r="AF67" s="4"/>
      <c r="AG67" s="4"/>
    </row>
    <row r="68" spans="1:33" ht="20.100000000000001" customHeight="1" x14ac:dyDescent="0.15">
      <c r="A68" s="4"/>
      <c r="B68" s="415">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23"/>
      <c r="C69" s="433" t="s">
        <v>82</v>
      </c>
      <c r="D69" s="433"/>
      <c r="E69" s="433"/>
      <c r="F69" s="433"/>
      <c r="G69" s="433"/>
      <c r="H69" s="433"/>
      <c r="I69" s="433"/>
      <c r="J69" s="433"/>
      <c r="K69" s="433"/>
      <c r="L69" s="433"/>
      <c r="M69" s="433"/>
      <c r="N69" s="434"/>
      <c r="O69" s="388" t="s">
        <v>83</v>
      </c>
      <c r="P69" s="389"/>
      <c r="Q69" s="389"/>
      <c r="R69" s="389"/>
      <c r="S69" s="389"/>
      <c r="T69" s="389"/>
      <c r="U69" s="389"/>
      <c r="V69" s="389"/>
      <c r="W69" s="389"/>
      <c r="X69" s="389"/>
      <c r="Y69" s="389"/>
      <c r="Z69" s="389"/>
      <c r="AA69" s="390"/>
      <c r="AB69" s="423" t="s">
        <v>8</v>
      </c>
      <c r="AC69" s="389"/>
      <c r="AD69" s="389"/>
      <c r="AE69" s="389"/>
      <c r="AF69" s="4"/>
      <c r="AG69" s="4"/>
    </row>
    <row r="70" spans="1:33" ht="20.100000000000001" customHeight="1" x14ac:dyDescent="0.15">
      <c r="A70" s="4"/>
      <c r="B70" s="423"/>
      <c r="C70" s="433"/>
      <c r="D70" s="433"/>
      <c r="E70" s="433"/>
      <c r="F70" s="433"/>
      <c r="G70" s="433"/>
      <c r="H70" s="433"/>
      <c r="I70" s="433"/>
      <c r="J70" s="433"/>
      <c r="K70" s="433"/>
      <c r="L70" s="433"/>
      <c r="M70" s="433"/>
      <c r="N70" s="434"/>
      <c r="O70" s="435" t="s">
        <v>84</v>
      </c>
      <c r="P70" s="435"/>
      <c r="Q70" s="435"/>
      <c r="R70" s="435"/>
      <c r="S70" s="435"/>
      <c r="T70" s="435"/>
      <c r="U70" s="435"/>
      <c r="V70" s="435"/>
      <c r="W70" s="435"/>
      <c r="X70" s="435"/>
      <c r="Y70" s="435"/>
      <c r="Z70" s="435"/>
      <c r="AA70" s="435"/>
      <c r="AB70" s="423"/>
      <c r="AC70" s="389"/>
      <c r="AD70" s="389"/>
      <c r="AE70" s="389"/>
      <c r="AF70" s="4"/>
      <c r="AG70" s="4"/>
    </row>
    <row r="71" spans="1:33" ht="20.100000000000001" customHeight="1" x14ac:dyDescent="0.15">
      <c r="A71" s="4"/>
      <c r="B71" s="423"/>
      <c r="C71" s="433"/>
      <c r="D71" s="433"/>
      <c r="E71" s="433"/>
      <c r="F71" s="433"/>
      <c r="G71" s="433"/>
      <c r="H71" s="433"/>
      <c r="I71" s="433"/>
      <c r="J71" s="433"/>
      <c r="K71" s="433"/>
      <c r="L71" s="433"/>
      <c r="M71" s="433"/>
      <c r="N71" s="434"/>
      <c r="O71" s="436"/>
      <c r="P71" s="436"/>
      <c r="Q71" s="436"/>
      <c r="R71" s="436"/>
      <c r="S71" s="436"/>
      <c r="T71" s="436"/>
      <c r="U71" s="436"/>
      <c r="V71" s="436"/>
      <c r="W71" s="436"/>
      <c r="X71" s="436"/>
      <c r="Y71" s="436"/>
      <c r="Z71" s="436"/>
      <c r="AA71" s="436"/>
      <c r="AB71" s="423"/>
      <c r="AC71" s="389"/>
      <c r="AD71" s="389"/>
      <c r="AE71" s="389"/>
      <c r="AF71" s="4"/>
      <c r="AG71" s="4"/>
    </row>
    <row r="72" spans="1:33" ht="20.100000000000001" customHeight="1" x14ac:dyDescent="0.15">
      <c r="A72" s="4"/>
      <c r="B72" s="423"/>
      <c r="C72" s="437" t="s">
        <v>78</v>
      </c>
      <c r="D72" s="437"/>
      <c r="E72" s="437"/>
      <c r="F72" s="437"/>
      <c r="G72" s="437"/>
      <c r="H72" s="437"/>
      <c r="I72" s="437"/>
      <c r="J72" s="437"/>
      <c r="K72" s="437"/>
      <c r="L72" s="437"/>
      <c r="M72" s="437"/>
      <c r="N72" s="438"/>
      <c r="O72" s="437" t="s">
        <v>79</v>
      </c>
      <c r="P72" s="437"/>
      <c r="Q72" s="437"/>
      <c r="R72" s="437"/>
      <c r="S72" s="437"/>
      <c r="T72" s="437"/>
      <c r="U72" s="437"/>
      <c r="V72" s="437"/>
      <c r="W72" s="437"/>
      <c r="X72" s="437"/>
      <c r="Y72" s="437"/>
      <c r="Z72" s="437"/>
      <c r="AA72" s="437"/>
      <c r="AB72" s="440" t="s">
        <v>8</v>
      </c>
      <c r="AC72" s="389"/>
      <c r="AD72" s="389"/>
      <c r="AE72" s="389"/>
      <c r="AF72" s="4"/>
      <c r="AG72" s="4"/>
    </row>
    <row r="73" spans="1:33" ht="20.100000000000001" customHeight="1" x14ac:dyDescent="0.15">
      <c r="A73" s="4"/>
      <c r="B73" s="416"/>
      <c r="C73" s="430"/>
      <c r="D73" s="430"/>
      <c r="E73" s="430"/>
      <c r="F73" s="430"/>
      <c r="G73" s="430"/>
      <c r="H73" s="430"/>
      <c r="I73" s="430"/>
      <c r="J73" s="430"/>
      <c r="K73" s="430"/>
      <c r="L73" s="430"/>
      <c r="M73" s="430"/>
      <c r="N73" s="439"/>
      <c r="O73" s="430"/>
      <c r="P73" s="430"/>
      <c r="Q73" s="430"/>
      <c r="R73" s="430"/>
      <c r="S73" s="430"/>
      <c r="T73" s="430"/>
      <c r="U73" s="430"/>
      <c r="V73" s="430"/>
      <c r="W73" s="430"/>
      <c r="X73" s="430"/>
      <c r="Y73" s="430"/>
      <c r="Z73" s="430"/>
      <c r="AA73" s="430"/>
      <c r="AB73" s="416"/>
      <c r="AC73" s="389"/>
      <c r="AD73" s="389"/>
      <c r="AE73" s="389"/>
      <c r="AF73" s="4"/>
      <c r="AG73" s="4"/>
    </row>
    <row r="74" spans="1:33" ht="20.100000000000001" customHeight="1" x14ac:dyDescent="0.15">
      <c r="A74" s="4"/>
      <c r="B74" s="412" t="s">
        <v>85</v>
      </c>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4"/>
      <c r="AC74" s="389"/>
      <c r="AD74" s="389"/>
      <c r="AE74" s="389"/>
      <c r="AF74" s="4"/>
      <c r="AG74" s="4"/>
    </row>
    <row r="75" spans="1:33" ht="20.100000000000001" customHeight="1" x14ac:dyDescent="0.15">
      <c r="A75" s="4"/>
      <c r="B75" s="415">
        <v>24</v>
      </c>
      <c r="C75" s="26" t="s">
        <v>689</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23"/>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23"/>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23"/>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23"/>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16"/>
      <c r="C80" s="386" t="s">
        <v>690</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12" t="s">
        <v>89</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4"/>
      <c r="AC81" s="389"/>
      <c r="AD81" s="389"/>
      <c r="AE81" s="389"/>
      <c r="AF81" s="4"/>
      <c r="AG81" s="4"/>
    </row>
    <row r="82" spans="1:33" ht="20.100000000000001" customHeight="1" x14ac:dyDescent="0.15">
      <c r="A82" s="4"/>
      <c r="B82" s="415">
        <v>25</v>
      </c>
      <c r="C82" s="424" t="s">
        <v>90</v>
      </c>
      <c r="D82" s="425"/>
      <c r="E82" s="425"/>
      <c r="F82" s="425"/>
      <c r="G82" s="425"/>
      <c r="H82" s="425"/>
      <c r="I82" s="425"/>
      <c r="J82" s="425"/>
      <c r="K82" s="425"/>
      <c r="L82" s="425"/>
      <c r="M82" s="425"/>
      <c r="N82" s="426"/>
      <c r="O82" s="430" t="s">
        <v>91</v>
      </c>
      <c r="P82" s="430"/>
      <c r="Q82" s="430"/>
      <c r="R82" s="430"/>
      <c r="S82" s="430"/>
      <c r="T82" s="430"/>
      <c r="U82" s="430"/>
      <c r="V82" s="430"/>
      <c r="W82" s="430"/>
      <c r="X82" s="430"/>
      <c r="Y82" s="430"/>
      <c r="Z82" s="430"/>
      <c r="AA82" s="430"/>
      <c r="AB82" s="415" t="s">
        <v>8</v>
      </c>
      <c r="AC82" s="389"/>
      <c r="AD82" s="389"/>
      <c r="AE82" s="389"/>
      <c r="AF82" s="4"/>
      <c r="AG82" s="4"/>
    </row>
    <row r="83" spans="1:33" ht="20.100000000000001" customHeight="1" x14ac:dyDescent="0.15">
      <c r="A83" s="4"/>
      <c r="B83" s="423"/>
      <c r="C83" s="427"/>
      <c r="D83" s="428"/>
      <c r="E83" s="428"/>
      <c r="F83" s="428"/>
      <c r="G83" s="428"/>
      <c r="H83" s="428"/>
      <c r="I83" s="428"/>
      <c r="J83" s="428"/>
      <c r="K83" s="428"/>
      <c r="L83" s="428"/>
      <c r="M83" s="428"/>
      <c r="N83" s="429"/>
      <c r="O83" s="431"/>
      <c r="P83" s="431"/>
      <c r="Q83" s="431"/>
      <c r="R83" s="431"/>
      <c r="S83" s="431"/>
      <c r="T83" s="431"/>
      <c r="U83" s="431"/>
      <c r="V83" s="431"/>
      <c r="W83" s="431"/>
      <c r="X83" s="431"/>
      <c r="Y83" s="431"/>
      <c r="Z83" s="431"/>
      <c r="AA83" s="431"/>
      <c r="AB83" s="432"/>
      <c r="AC83" s="389"/>
      <c r="AD83" s="389"/>
      <c r="AE83" s="389"/>
      <c r="AF83" s="4"/>
      <c r="AG83" s="4"/>
    </row>
    <row r="84" spans="1:33" ht="20.100000000000001" customHeight="1" x14ac:dyDescent="0.15">
      <c r="A84" s="4"/>
      <c r="B84" s="416"/>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12" t="s">
        <v>94</v>
      </c>
      <c r="C85" s="413"/>
      <c r="D85" s="413"/>
      <c r="E85" s="413"/>
      <c r="F85" s="413"/>
      <c r="G85" s="413"/>
      <c r="H85" s="413"/>
      <c r="I85" s="413"/>
      <c r="J85" s="413"/>
      <c r="K85" s="413"/>
      <c r="L85" s="413"/>
      <c r="M85" s="413"/>
      <c r="N85" s="413"/>
      <c r="O85" s="413"/>
      <c r="P85" s="413"/>
      <c r="Q85" s="413"/>
      <c r="R85" s="413"/>
      <c r="S85" s="413"/>
      <c r="T85" s="413"/>
      <c r="U85" s="413"/>
      <c r="V85" s="413"/>
      <c r="W85" s="413"/>
      <c r="X85" s="413"/>
      <c r="Y85" s="413"/>
      <c r="Z85" s="413"/>
      <c r="AA85" s="413"/>
      <c r="AB85" s="414"/>
      <c r="AC85" s="389"/>
      <c r="AD85" s="389"/>
      <c r="AE85" s="389"/>
      <c r="AF85" s="4"/>
      <c r="AG85" s="4"/>
    </row>
    <row r="86" spans="1:33" ht="20.100000000000001" customHeight="1" x14ac:dyDescent="0.15">
      <c r="A86" s="4"/>
      <c r="B86" s="415">
        <v>26</v>
      </c>
      <c r="C86" s="26" t="s">
        <v>95</v>
      </c>
      <c r="D86" s="27"/>
      <c r="E86" s="27"/>
      <c r="F86" s="27"/>
      <c r="G86" s="27"/>
      <c r="H86" s="27"/>
      <c r="I86" s="27"/>
      <c r="J86" s="27"/>
      <c r="K86" s="27"/>
      <c r="L86" s="27"/>
      <c r="M86" s="27"/>
      <c r="N86" s="29"/>
      <c r="O86" s="417" t="s">
        <v>96</v>
      </c>
      <c r="P86" s="418"/>
      <c r="Q86" s="418"/>
      <c r="R86" s="418"/>
      <c r="S86" s="418"/>
      <c r="T86" s="418"/>
      <c r="U86" s="418"/>
      <c r="V86" s="418"/>
      <c r="W86" s="418"/>
      <c r="X86" s="418"/>
      <c r="Y86" s="418"/>
      <c r="Z86" s="418"/>
      <c r="AA86" s="419"/>
      <c r="AB86" s="28" t="s">
        <v>8</v>
      </c>
      <c r="AC86" s="389"/>
      <c r="AD86" s="389"/>
      <c r="AE86" s="389"/>
      <c r="AF86" s="4"/>
      <c r="AG86" s="4"/>
    </row>
    <row r="87" spans="1:33" ht="20.100000000000001" customHeight="1" x14ac:dyDescent="0.15">
      <c r="A87" s="4"/>
      <c r="B87" s="416"/>
      <c r="C87" s="386" t="s">
        <v>97</v>
      </c>
      <c r="D87" s="386"/>
      <c r="E87" s="386"/>
      <c r="F87" s="386"/>
      <c r="G87" s="386"/>
      <c r="H87" s="386"/>
      <c r="I87" s="386"/>
      <c r="J87" s="386"/>
      <c r="K87" s="386"/>
      <c r="L87" s="386"/>
      <c r="M87" s="386"/>
      <c r="N87" s="387"/>
      <c r="O87" s="420"/>
      <c r="P87" s="421"/>
      <c r="Q87" s="421"/>
      <c r="R87" s="421"/>
      <c r="S87" s="421"/>
      <c r="T87" s="421"/>
      <c r="U87" s="421"/>
      <c r="V87" s="421"/>
      <c r="W87" s="421"/>
      <c r="X87" s="421"/>
      <c r="Y87" s="421"/>
      <c r="Z87" s="421"/>
      <c r="AA87" s="422"/>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99</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742</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100</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743</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744</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745</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142</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AF9" sqref="AF9"/>
    </sheetView>
  </sheetViews>
  <sheetFormatPr defaultColWidth="3.625" defaultRowHeight="20.100000000000001" customHeight="1" x14ac:dyDescent="0.15"/>
  <cols>
    <col min="1" max="16384" width="3.625" style="327"/>
  </cols>
  <sheetData>
    <row r="1" spans="1:24" ht="20.100000000000001" customHeight="1" x14ac:dyDescent="0.15">
      <c r="A1" s="325" t="s">
        <v>711</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534" t="s">
        <v>671</v>
      </c>
      <c r="Q2" s="534"/>
      <c r="R2" s="333"/>
      <c r="S2" s="334" t="s">
        <v>670</v>
      </c>
      <c r="T2" s="333"/>
      <c r="U2" s="334" t="s">
        <v>669</v>
      </c>
      <c r="V2" s="333"/>
      <c r="W2" s="334" t="s">
        <v>668</v>
      </c>
      <c r="X2" s="335"/>
    </row>
    <row r="3" spans="1:24" ht="20.100000000000001" customHeight="1" x14ac:dyDescent="0.15">
      <c r="A3" s="329"/>
      <c r="B3" s="330"/>
      <c r="C3" s="331" t="s">
        <v>102</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523" t="s" ph="1">
        <v>110</v>
      </c>
      <c r="L5" s="523"/>
      <c r="M5" s="523"/>
      <c r="N5" s="338"/>
      <c r="O5" s="532" ph="1"/>
      <c r="P5" s="532"/>
      <c r="Q5" s="532"/>
      <c r="R5" s="532"/>
      <c r="S5" s="532"/>
      <c r="T5" s="532"/>
      <c r="U5" s="532"/>
      <c r="V5" s="532"/>
      <c r="W5" s="532"/>
      <c r="X5" s="339" ph="1"/>
    </row>
    <row r="6" spans="1:24" ht="20.100000000000001" customHeight="1" x14ac:dyDescent="0.15">
      <c r="A6" s="330"/>
      <c r="B6" s="330"/>
      <c r="C6" s="331"/>
      <c r="D6" s="331"/>
      <c r="E6" s="332"/>
      <c r="F6" s="332"/>
      <c r="G6" s="332"/>
      <c r="H6" s="332"/>
      <c r="I6" s="331"/>
      <c r="J6" s="331"/>
      <c r="K6" s="524"/>
      <c r="L6" s="524"/>
      <c r="M6" s="524"/>
      <c r="N6" s="340"/>
      <c r="O6" s="533"/>
      <c r="P6" s="533"/>
      <c r="Q6" s="533"/>
      <c r="R6" s="533"/>
      <c r="S6" s="533"/>
      <c r="T6" s="533"/>
      <c r="U6" s="533"/>
      <c r="V6" s="533"/>
      <c r="W6" s="533"/>
      <c r="X6" s="339" ph="1"/>
    </row>
    <row r="7" spans="1:24" ht="20.100000000000001" customHeight="1" x14ac:dyDescent="0.15">
      <c r="A7" s="330"/>
      <c r="B7" s="330"/>
      <c r="C7" s="331"/>
      <c r="D7" s="331"/>
      <c r="E7" s="332"/>
      <c r="F7" s="332"/>
      <c r="G7" s="332"/>
      <c r="H7" s="332"/>
      <c r="I7" s="331"/>
      <c r="J7" s="331"/>
      <c r="K7" s="535" t="s" ph="1">
        <v>111</v>
      </c>
      <c r="L7" s="535"/>
      <c r="M7" s="535"/>
      <c r="N7" s="341" t="s">
        <v>712</v>
      </c>
      <c r="O7" s="536"/>
      <c r="P7" s="536"/>
      <c r="Q7" s="536"/>
      <c r="R7" s="536"/>
      <c r="S7" s="342" t="s" ph="1">
        <v>713</v>
      </c>
      <c r="T7" s="537"/>
      <c r="U7" s="537"/>
      <c r="V7" s="537"/>
      <c r="W7" s="537"/>
      <c r="X7" s="343"/>
    </row>
    <row r="8" spans="1:24" ht="20.100000000000001" customHeight="1" x14ac:dyDescent="0.15">
      <c r="A8" s="330"/>
      <c r="B8" s="330"/>
      <c r="C8" s="331"/>
      <c r="D8" s="331"/>
      <c r="E8" s="332"/>
      <c r="F8" s="332"/>
      <c r="G8" s="332"/>
      <c r="H8" s="332"/>
      <c r="I8" s="331"/>
      <c r="J8" s="331"/>
      <c r="K8" s="523"/>
      <c r="L8" s="523"/>
      <c r="M8" s="523"/>
      <c r="N8" s="338"/>
      <c r="O8" s="532" ph="1"/>
      <c r="P8" s="532"/>
      <c r="Q8" s="532"/>
      <c r="R8" s="532"/>
      <c r="S8" s="532"/>
      <c r="T8" s="532"/>
      <c r="U8" s="532"/>
      <c r="V8" s="532"/>
      <c r="W8" s="532"/>
      <c r="X8" s="339"/>
    </row>
    <row r="9" spans="1:24" ht="20.100000000000001" customHeight="1" x14ac:dyDescent="0.15">
      <c r="A9" s="330"/>
      <c r="B9" s="330"/>
      <c r="C9" s="331"/>
      <c r="D9" s="331"/>
      <c r="E9" s="332"/>
      <c r="F9" s="332"/>
      <c r="G9" s="332"/>
      <c r="H9" s="332"/>
      <c r="I9" s="331"/>
      <c r="J9" s="331"/>
      <c r="K9" s="524"/>
      <c r="L9" s="524"/>
      <c r="M9" s="524"/>
      <c r="N9" s="340"/>
      <c r="O9" s="533"/>
      <c r="P9" s="533"/>
      <c r="Q9" s="533"/>
      <c r="R9" s="533"/>
      <c r="S9" s="533"/>
      <c r="T9" s="533"/>
      <c r="U9" s="533"/>
      <c r="V9" s="533"/>
      <c r="W9" s="533"/>
      <c r="X9" s="339"/>
    </row>
    <row r="10" spans="1:24" ht="20.100000000000001" customHeight="1" x14ac:dyDescent="0.15">
      <c r="A10" s="344"/>
      <c r="B10" s="330"/>
      <c r="C10" s="331"/>
      <c r="D10" s="331"/>
      <c r="E10" s="332"/>
      <c r="F10" s="332"/>
      <c r="G10" s="332"/>
      <c r="H10" s="332"/>
      <c r="I10" s="331"/>
      <c r="J10" s="331"/>
      <c r="K10" s="523" t="s" ph="1">
        <v>112</v>
      </c>
      <c r="L10" s="523"/>
      <c r="M10" s="523"/>
      <c r="N10" s="338"/>
      <c r="O10" s="532" ph="1"/>
      <c r="P10" s="532"/>
      <c r="Q10" s="532"/>
      <c r="R10" s="532"/>
      <c r="S10" s="532"/>
      <c r="T10" s="532"/>
      <c r="U10" s="532"/>
      <c r="V10" s="532"/>
      <c r="W10" s="532"/>
      <c r="X10" s="345"/>
    </row>
    <row r="11" spans="1:24" ht="20.100000000000001" customHeight="1" x14ac:dyDescent="0.15">
      <c r="A11" s="330"/>
      <c r="B11" s="330"/>
      <c r="C11" s="331"/>
      <c r="D11" s="331"/>
      <c r="E11" s="332"/>
      <c r="F11" s="332"/>
      <c r="G11" s="332"/>
      <c r="H11" s="332"/>
      <c r="I11" s="331"/>
      <c r="J11" s="331"/>
      <c r="K11" s="524"/>
      <c r="L11" s="524"/>
      <c r="M11" s="524"/>
      <c r="N11" s="340"/>
      <c r="O11" s="533"/>
      <c r="P11" s="533"/>
      <c r="Q11" s="533"/>
      <c r="R11" s="533"/>
      <c r="S11" s="533"/>
      <c r="T11" s="533"/>
      <c r="U11" s="533"/>
      <c r="V11" s="533"/>
      <c r="W11" s="533"/>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525" t="s">
        <v>714</v>
      </c>
      <c r="F13" s="525"/>
      <c r="G13" s="525"/>
      <c r="H13" s="525"/>
      <c r="I13" s="525"/>
      <c r="J13" s="525"/>
      <c r="K13" s="525"/>
      <c r="L13" s="525"/>
      <c r="M13" s="525"/>
      <c r="N13" s="525"/>
      <c r="O13" s="525"/>
      <c r="P13" s="525"/>
      <c r="Q13" s="525"/>
      <c r="R13" s="525"/>
      <c r="S13" s="525"/>
      <c r="T13" s="525"/>
      <c r="U13" s="331"/>
      <c r="V13" s="331"/>
      <c r="W13" s="331"/>
      <c r="X13" s="337"/>
    </row>
    <row r="14" spans="1:24" ht="20.100000000000001" customHeight="1" x14ac:dyDescent="0.15">
      <c r="A14" s="330"/>
      <c r="B14" s="330"/>
      <c r="C14" s="331"/>
      <c r="D14" s="331"/>
      <c r="E14" s="525"/>
      <c r="F14" s="525"/>
      <c r="G14" s="525"/>
      <c r="H14" s="525"/>
      <c r="I14" s="525"/>
      <c r="J14" s="525"/>
      <c r="K14" s="525"/>
      <c r="L14" s="525"/>
      <c r="M14" s="525"/>
      <c r="N14" s="525"/>
      <c r="O14" s="525"/>
      <c r="P14" s="525"/>
      <c r="Q14" s="525"/>
      <c r="R14" s="525"/>
      <c r="S14" s="525"/>
      <c r="T14" s="525"/>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715</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716</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526" t="s">
        <v>104</v>
      </c>
      <c r="D20" s="527"/>
      <c r="E20" s="528"/>
      <c r="F20" s="529" t="s">
        <v>671</v>
      </c>
      <c r="G20" s="530"/>
      <c r="H20" s="348"/>
      <c r="I20" s="349" t="s">
        <v>670</v>
      </c>
      <c r="J20" s="348"/>
      <c r="K20" s="530" t="s">
        <v>684</v>
      </c>
      <c r="L20" s="531"/>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20" t="s">
        <v>103</v>
      </c>
      <c r="D22" s="521"/>
      <c r="E22" s="354" t="s">
        <v>105</v>
      </c>
      <c r="F22" s="355"/>
      <c r="G22" s="355"/>
      <c r="H22" s="355"/>
      <c r="I22" s="355"/>
      <c r="J22" s="355"/>
      <c r="K22" s="356"/>
      <c r="N22" s="520" t="s">
        <v>103</v>
      </c>
      <c r="O22" s="521"/>
      <c r="P22" s="522" t="s">
        <v>702</v>
      </c>
      <c r="Q22" s="522"/>
      <c r="R22" s="522"/>
      <c r="S22" s="522"/>
      <c r="T22" s="522"/>
      <c r="U22" s="522"/>
      <c r="AH22" s="357"/>
      <c r="AI22" s="357"/>
      <c r="AJ22" s="358"/>
      <c r="AK22" s="358"/>
      <c r="AL22" s="358"/>
      <c r="AM22" s="357"/>
    </row>
    <row r="23" spans="1:39" s="325" customFormat="1" ht="18" customHeight="1" x14ac:dyDescent="0.15">
      <c r="A23" s="353"/>
      <c r="C23" s="501" t="s">
        <v>691</v>
      </c>
      <c r="D23" s="502"/>
      <c r="E23" s="359" t="s">
        <v>703</v>
      </c>
      <c r="F23" s="360"/>
      <c r="G23" s="360"/>
      <c r="H23" s="360"/>
      <c r="I23" s="360"/>
      <c r="J23" s="360"/>
      <c r="K23" s="361"/>
      <c r="N23" s="501" t="s">
        <v>691</v>
      </c>
      <c r="O23" s="502"/>
      <c r="P23" s="503" t="s">
        <v>704</v>
      </c>
      <c r="Q23" s="503"/>
      <c r="R23" s="503"/>
      <c r="S23" s="503"/>
      <c r="T23" s="503"/>
      <c r="U23" s="503"/>
      <c r="AH23" s="357"/>
      <c r="AI23" s="357"/>
      <c r="AJ23" s="362"/>
      <c r="AK23" s="362"/>
      <c r="AL23" s="362"/>
      <c r="AM23" s="357"/>
    </row>
    <row r="24" spans="1:39" s="325" customFormat="1" ht="18" customHeight="1" x14ac:dyDescent="0.15">
      <c r="A24" s="353"/>
      <c r="C24" s="501"/>
      <c r="D24" s="502"/>
      <c r="E24" s="359" t="s">
        <v>705</v>
      </c>
      <c r="F24" s="360"/>
      <c r="G24" s="360"/>
      <c r="H24" s="360"/>
      <c r="I24" s="360"/>
      <c r="J24" s="360"/>
      <c r="K24" s="361"/>
      <c r="N24" s="501"/>
      <c r="O24" s="502"/>
      <c r="P24" s="503" t="s">
        <v>706</v>
      </c>
      <c r="Q24" s="503"/>
      <c r="R24" s="503"/>
      <c r="S24" s="503"/>
      <c r="T24" s="503"/>
      <c r="U24" s="503"/>
      <c r="AH24" s="357"/>
      <c r="AI24" s="357"/>
      <c r="AJ24" s="362"/>
      <c r="AK24" s="362"/>
      <c r="AL24" s="362"/>
      <c r="AM24" s="357"/>
    </row>
    <row r="25" spans="1:39" s="325" customFormat="1" ht="18" customHeight="1" x14ac:dyDescent="0.15">
      <c r="A25" s="353"/>
      <c r="C25" s="504" t="s">
        <v>710</v>
      </c>
      <c r="D25" s="505"/>
      <c r="E25" s="359" t="s">
        <v>717</v>
      </c>
      <c r="F25" s="363"/>
      <c r="G25" s="363"/>
      <c r="H25" s="363"/>
      <c r="I25" s="363"/>
      <c r="J25" s="363"/>
      <c r="K25" s="364"/>
      <c r="N25" s="501"/>
      <c r="O25" s="502"/>
      <c r="P25" s="506" t="s">
        <v>707</v>
      </c>
      <c r="Q25" s="506"/>
      <c r="R25" s="506"/>
      <c r="S25" s="506"/>
      <c r="T25" s="506"/>
      <c r="U25" s="506"/>
      <c r="AH25" s="357"/>
      <c r="AI25" s="357"/>
      <c r="AJ25" s="365"/>
      <c r="AK25" s="365"/>
      <c r="AL25" s="365"/>
      <c r="AM25" s="357"/>
    </row>
    <row r="26" spans="1:39" s="325" customFormat="1" ht="18" customHeight="1" x14ac:dyDescent="0.15">
      <c r="A26" s="353"/>
      <c r="C26" s="501"/>
      <c r="D26" s="502"/>
      <c r="E26" s="366" t="s">
        <v>718</v>
      </c>
      <c r="F26" s="367"/>
      <c r="G26" s="367"/>
      <c r="H26" s="367"/>
      <c r="I26" s="367"/>
      <c r="J26" s="367"/>
      <c r="K26" s="368"/>
      <c r="N26" s="369" t="s">
        <v>708</v>
      </c>
      <c r="R26" s="365"/>
      <c r="S26" s="365"/>
      <c r="T26" s="365"/>
      <c r="AH26" s="357"/>
      <c r="AI26" s="370"/>
      <c r="AJ26" s="370"/>
      <c r="AK26" s="370"/>
      <c r="AL26" s="370"/>
      <c r="AM26" s="357"/>
    </row>
    <row r="27" spans="1:39" s="325" customFormat="1" ht="18" customHeight="1" x14ac:dyDescent="0.15">
      <c r="A27" s="353"/>
      <c r="C27" s="369" t="s">
        <v>709</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495" t="s">
        <v>719</v>
      </c>
      <c r="D29" s="496"/>
      <c r="E29" s="496"/>
      <c r="F29" s="507"/>
      <c r="G29" s="511"/>
      <c r="H29" s="512"/>
      <c r="I29" s="512"/>
      <c r="J29" s="512"/>
      <c r="K29" s="512"/>
      <c r="L29" s="512"/>
      <c r="M29" s="512"/>
      <c r="N29" s="512"/>
      <c r="O29" s="512"/>
      <c r="P29" s="512"/>
      <c r="Q29" s="512"/>
      <c r="R29" s="512"/>
      <c r="S29" s="513"/>
      <c r="T29" s="371" t="s">
        <v>691</v>
      </c>
      <c r="U29" s="516" t="s">
        <v>139</v>
      </c>
      <c r="V29" s="517"/>
      <c r="W29" s="331"/>
      <c r="X29" s="337"/>
      <c r="AH29" s="352"/>
      <c r="AI29" s="352"/>
      <c r="AJ29" s="352"/>
      <c r="AK29" s="352"/>
      <c r="AL29" s="352"/>
      <c r="AM29" s="352"/>
    </row>
    <row r="30" spans="1:39" ht="20.100000000000001" customHeight="1" x14ac:dyDescent="0.15">
      <c r="A30" s="330"/>
      <c r="B30" s="330"/>
      <c r="C30" s="508"/>
      <c r="D30" s="509"/>
      <c r="E30" s="509"/>
      <c r="F30" s="510"/>
      <c r="G30" s="514"/>
      <c r="H30" s="488"/>
      <c r="I30" s="488"/>
      <c r="J30" s="488"/>
      <c r="K30" s="488"/>
      <c r="L30" s="488"/>
      <c r="M30" s="488"/>
      <c r="N30" s="488"/>
      <c r="O30" s="488"/>
      <c r="P30" s="488"/>
      <c r="Q30" s="488"/>
      <c r="R30" s="488"/>
      <c r="S30" s="515"/>
      <c r="T30" s="372"/>
      <c r="U30" s="518" t="s">
        <v>140</v>
      </c>
      <c r="V30" s="519"/>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720</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721</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474" t="s">
        <v>113</v>
      </c>
      <c r="D35" s="475"/>
      <c r="E35" s="475"/>
      <c r="F35" s="476"/>
      <c r="G35" s="478"/>
      <c r="H35" s="478"/>
      <c r="I35" s="478"/>
      <c r="J35" s="478"/>
      <c r="K35" s="478"/>
      <c r="L35" s="478"/>
      <c r="M35" s="479" t="s">
        <v>114</v>
      </c>
      <c r="N35" s="480"/>
      <c r="O35" s="480"/>
      <c r="P35" s="481"/>
      <c r="Q35" s="482"/>
      <c r="R35" s="478"/>
      <c r="S35" s="478"/>
      <c r="T35" s="478"/>
      <c r="U35" s="478"/>
      <c r="V35" s="483"/>
      <c r="W35" s="331"/>
      <c r="X35" s="337"/>
    </row>
    <row r="36" spans="1:24" ht="20.100000000000001" customHeight="1" x14ac:dyDescent="0.15">
      <c r="A36" s="330"/>
      <c r="B36" s="330"/>
      <c r="C36" s="474" t="s">
        <v>106</v>
      </c>
      <c r="D36" s="475"/>
      <c r="E36" s="475"/>
      <c r="F36" s="476"/>
      <c r="G36" s="478"/>
      <c r="H36" s="478"/>
      <c r="I36" s="478"/>
      <c r="J36" s="478"/>
      <c r="K36" s="478"/>
      <c r="L36" s="478"/>
      <c r="M36" s="479" t="s">
        <v>107</v>
      </c>
      <c r="N36" s="480"/>
      <c r="O36" s="480"/>
      <c r="P36" s="481"/>
      <c r="Q36" s="482"/>
      <c r="R36" s="478"/>
      <c r="S36" s="478"/>
      <c r="T36" s="478"/>
      <c r="U36" s="478"/>
      <c r="V36" s="483"/>
      <c r="W36" s="331"/>
      <c r="X36" s="337"/>
    </row>
    <row r="37" spans="1:24" ht="20.100000000000001" customHeight="1" thickBot="1" x14ac:dyDescent="0.2">
      <c r="A37" s="330"/>
      <c r="B37" s="330"/>
      <c r="C37" s="495" t="s">
        <v>115</v>
      </c>
      <c r="D37" s="496"/>
      <c r="E37" s="496"/>
      <c r="F37" s="497"/>
      <c r="G37" s="498"/>
      <c r="H37" s="499"/>
      <c r="I37" s="499"/>
      <c r="J37" s="499"/>
      <c r="K37" s="499"/>
      <c r="L37" s="499"/>
      <c r="M37" s="499"/>
      <c r="N37" s="499"/>
      <c r="O37" s="499"/>
      <c r="P37" s="499"/>
      <c r="Q37" s="499"/>
      <c r="R37" s="499"/>
      <c r="S37" s="499"/>
      <c r="T37" s="499"/>
      <c r="U37" s="499"/>
      <c r="V37" s="500"/>
      <c r="W37" s="331"/>
      <c r="X37" s="337"/>
    </row>
    <row r="38" spans="1:24" ht="20.100000000000001" customHeight="1" thickTop="1" x14ac:dyDescent="0.15">
      <c r="A38" s="330"/>
      <c r="B38" s="330"/>
      <c r="C38" s="485" t="s">
        <v>108</v>
      </c>
      <c r="D38" s="486"/>
      <c r="E38" s="486"/>
      <c r="F38" s="487"/>
      <c r="G38" s="488"/>
      <c r="H38" s="488"/>
      <c r="I38" s="488"/>
      <c r="J38" s="488"/>
      <c r="K38" s="488"/>
      <c r="L38" s="488"/>
      <c r="M38" s="489" t="s">
        <v>117</v>
      </c>
      <c r="N38" s="490"/>
      <c r="O38" s="490"/>
      <c r="P38" s="490"/>
      <c r="Q38" s="491"/>
      <c r="R38" s="491"/>
      <c r="S38" s="491"/>
      <c r="T38" s="491"/>
      <c r="U38" s="491"/>
      <c r="V38" s="375" t="s">
        <v>116</v>
      </c>
      <c r="W38" s="331"/>
      <c r="X38" s="337"/>
    </row>
    <row r="39" spans="1:24" ht="20.100000000000001" customHeight="1" x14ac:dyDescent="0.15">
      <c r="A39" s="330"/>
      <c r="B39" s="330"/>
      <c r="C39" s="474" t="s">
        <v>109</v>
      </c>
      <c r="D39" s="475"/>
      <c r="E39" s="475"/>
      <c r="F39" s="476"/>
      <c r="G39" s="492"/>
      <c r="H39" s="493"/>
      <c r="I39" s="493"/>
      <c r="J39" s="493"/>
      <c r="K39" s="493"/>
      <c r="L39" s="494"/>
      <c r="M39" s="489" t="s">
        <v>117</v>
      </c>
      <c r="N39" s="490"/>
      <c r="O39" s="490"/>
      <c r="P39" s="490"/>
      <c r="Q39" s="491"/>
      <c r="R39" s="491"/>
      <c r="S39" s="491"/>
      <c r="T39" s="491"/>
      <c r="U39" s="491"/>
      <c r="V39" s="375" t="s">
        <v>116</v>
      </c>
      <c r="W39" s="331"/>
      <c r="X39" s="337"/>
    </row>
    <row r="40" spans="1:24" ht="20.100000000000001" customHeight="1" x14ac:dyDescent="0.15">
      <c r="A40" s="330"/>
      <c r="B40" s="330"/>
      <c r="C40" s="474" t="s">
        <v>106</v>
      </c>
      <c r="D40" s="475"/>
      <c r="E40" s="475"/>
      <c r="F40" s="476"/>
      <c r="G40" s="478"/>
      <c r="H40" s="478"/>
      <c r="I40" s="478"/>
      <c r="J40" s="478"/>
      <c r="K40" s="478"/>
      <c r="L40" s="478"/>
      <c r="M40" s="479" t="s">
        <v>107</v>
      </c>
      <c r="N40" s="480"/>
      <c r="O40" s="480"/>
      <c r="P40" s="481"/>
      <c r="Q40" s="482"/>
      <c r="R40" s="478"/>
      <c r="S40" s="478"/>
      <c r="T40" s="478"/>
      <c r="U40" s="478"/>
      <c r="V40" s="483"/>
      <c r="W40" s="331"/>
      <c r="X40" s="337"/>
    </row>
    <row r="41" spans="1:24" ht="20.100000000000001" customHeight="1" x14ac:dyDescent="0.15">
      <c r="A41" s="330"/>
      <c r="B41" s="330"/>
      <c r="C41" s="474" t="s">
        <v>722</v>
      </c>
      <c r="D41" s="475"/>
      <c r="E41" s="475"/>
      <c r="F41" s="476"/>
      <c r="G41" s="484"/>
      <c r="H41" s="478"/>
      <c r="I41" s="478"/>
      <c r="J41" s="478"/>
      <c r="K41" s="478"/>
      <c r="L41" s="478"/>
      <c r="M41" s="478"/>
      <c r="N41" s="478"/>
      <c r="O41" s="478"/>
      <c r="P41" s="478"/>
      <c r="Q41" s="478"/>
      <c r="R41" s="478"/>
      <c r="S41" s="478"/>
      <c r="T41" s="478"/>
      <c r="U41" s="478"/>
      <c r="V41" s="483"/>
      <c r="W41" s="331"/>
      <c r="X41" s="337"/>
    </row>
    <row r="42" spans="1:24" ht="20.100000000000001" customHeight="1" x14ac:dyDescent="0.15">
      <c r="A42" s="330"/>
      <c r="B42" s="330"/>
      <c r="C42" s="474" t="s">
        <v>682</v>
      </c>
      <c r="D42" s="475"/>
      <c r="E42" s="475"/>
      <c r="F42" s="476"/>
      <c r="G42" s="372"/>
      <c r="H42" s="376" t="s">
        <v>672</v>
      </c>
      <c r="I42" s="376"/>
      <c r="J42" s="372"/>
      <c r="K42" s="376" t="s">
        <v>673</v>
      </c>
      <c r="L42" s="477" t="s">
        <v>683</v>
      </c>
      <c r="M42" s="477"/>
      <c r="N42" s="477"/>
      <c r="O42" s="477"/>
      <c r="P42" s="477"/>
      <c r="Q42" s="372"/>
      <c r="R42" s="376" t="s">
        <v>672</v>
      </c>
      <c r="S42" s="372"/>
      <c r="T42" s="376" t="s">
        <v>673</v>
      </c>
      <c r="U42" s="377" t="s">
        <v>723</v>
      </c>
      <c r="V42" s="378"/>
      <c r="W42" s="331"/>
      <c r="X42" s="337"/>
    </row>
    <row r="43" spans="1:24" ht="20.100000000000001" customHeight="1" x14ac:dyDescent="0.15">
      <c r="X43" s="328"/>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57" zoomScaleNormal="100" zoomScaleSheetLayoutView="100" workbookViewId="0">
      <selection activeCell="M64" sqref="M64:N6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708" t="s">
        <v>183</v>
      </c>
      <c r="C1" s="708"/>
      <c r="D1" s="708"/>
      <c r="E1" s="708"/>
      <c r="F1" s="708"/>
      <c r="G1" s="708"/>
      <c r="H1" s="708"/>
      <c r="I1" s="708"/>
      <c r="J1" s="708"/>
      <c r="K1" s="708"/>
      <c r="L1" s="708"/>
      <c r="M1" s="708"/>
      <c r="N1" s="708"/>
      <c r="O1" s="708"/>
      <c r="P1" s="708"/>
      <c r="Q1" s="708"/>
      <c r="R1" s="708"/>
      <c r="S1" s="708"/>
      <c r="T1" s="708"/>
      <c r="U1" s="708"/>
      <c r="V1" s="708"/>
      <c r="W1" s="708"/>
      <c r="X1" s="708"/>
      <c r="AB1" s="73" t="s">
        <v>216</v>
      </c>
      <c r="AC1" s="73" t="s">
        <v>392</v>
      </c>
      <c r="AD1" s="73" t="s">
        <v>480</v>
      </c>
    </row>
    <row r="2" spans="2:40" ht="18" customHeight="1" x14ac:dyDescent="0.15">
      <c r="B2" s="708"/>
      <c r="C2" s="708"/>
      <c r="D2" s="708"/>
      <c r="E2" s="708"/>
      <c r="F2" s="708"/>
      <c r="G2" s="708"/>
      <c r="H2" s="708"/>
      <c r="I2" s="708"/>
      <c r="J2" s="708"/>
      <c r="K2" s="708"/>
      <c r="L2" s="708"/>
      <c r="M2" s="708"/>
      <c r="N2" s="708"/>
      <c r="O2" s="708"/>
      <c r="P2" s="708"/>
      <c r="Q2" s="708"/>
      <c r="R2" s="708"/>
      <c r="S2" s="708"/>
      <c r="T2" s="708"/>
      <c r="U2" s="708"/>
      <c r="V2" s="708"/>
      <c r="W2" s="708"/>
      <c r="X2" s="708"/>
      <c r="AC2" s="73" t="s">
        <v>393</v>
      </c>
      <c r="AD2" s="73" t="s">
        <v>481</v>
      </c>
    </row>
    <row r="3" spans="2:40" ht="18" customHeight="1" x14ac:dyDescent="0.15">
      <c r="B3" s="209" t="s">
        <v>118</v>
      </c>
    </row>
    <row r="4" spans="2:40" ht="18" customHeight="1" x14ac:dyDescent="0.15">
      <c r="B4" s="713" t="s">
        <v>119</v>
      </c>
      <c r="C4" s="713"/>
      <c r="D4" s="713"/>
      <c r="E4" s="709">
        <f>'申込書（頭紙）'!G29</f>
        <v>0</v>
      </c>
      <c r="F4" s="710"/>
      <c r="G4" s="710"/>
      <c r="H4" s="710"/>
      <c r="I4" s="710"/>
      <c r="J4" s="710"/>
      <c r="K4" s="710"/>
      <c r="L4" s="710"/>
      <c r="M4" s="710"/>
      <c r="N4" s="710"/>
      <c r="O4" s="710"/>
      <c r="P4" s="710"/>
      <c r="Q4" s="710"/>
      <c r="R4" s="710"/>
      <c r="S4" s="710"/>
      <c r="T4" s="710"/>
      <c r="U4" s="710"/>
      <c r="V4" s="710"/>
      <c r="W4" s="710"/>
      <c r="X4" s="710"/>
      <c r="Y4" s="74"/>
      <c r="Z4" s="74"/>
      <c r="AA4" s="115"/>
      <c r="AB4" s="115"/>
      <c r="AC4" s="74"/>
      <c r="AD4" s="74"/>
      <c r="AE4" s="74"/>
      <c r="AF4" s="74"/>
      <c r="AG4" s="74"/>
      <c r="AH4" s="74"/>
      <c r="AI4" s="74"/>
      <c r="AJ4" s="74"/>
      <c r="AK4" s="74"/>
      <c r="AL4" s="74"/>
      <c r="AM4" s="74"/>
      <c r="AN4" s="74"/>
    </row>
    <row r="5" spans="2:40" ht="18" customHeight="1" x14ac:dyDescent="0.15">
      <c r="B5" s="713"/>
      <c r="C5" s="713"/>
      <c r="D5" s="713"/>
      <c r="E5" s="709"/>
      <c r="F5" s="710"/>
      <c r="G5" s="710"/>
      <c r="H5" s="710"/>
      <c r="I5" s="710"/>
      <c r="J5" s="710"/>
      <c r="K5" s="710"/>
      <c r="L5" s="710"/>
      <c r="M5" s="710"/>
      <c r="N5" s="710"/>
      <c r="O5" s="710"/>
      <c r="P5" s="710"/>
      <c r="Q5" s="710"/>
      <c r="R5" s="710"/>
      <c r="S5" s="710"/>
      <c r="T5" s="710"/>
      <c r="U5" s="710"/>
      <c r="V5" s="710"/>
      <c r="W5" s="710"/>
      <c r="X5" s="710"/>
      <c r="Y5" s="74"/>
      <c r="Z5" s="74"/>
      <c r="AA5" s="115"/>
      <c r="AB5" s="115"/>
      <c r="AC5" s="74"/>
      <c r="AD5" s="74"/>
      <c r="AE5" s="74"/>
      <c r="AF5" s="74"/>
      <c r="AG5" s="74"/>
      <c r="AH5" s="74"/>
      <c r="AI5" s="74"/>
      <c r="AJ5" s="74"/>
      <c r="AK5" s="74"/>
      <c r="AL5" s="74"/>
      <c r="AM5" s="74"/>
      <c r="AN5" s="74"/>
    </row>
    <row r="6" spans="2:40" ht="18" customHeight="1" x14ac:dyDescent="0.15">
      <c r="B6" s="713" t="s">
        <v>332</v>
      </c>
      <c r="C6" s="713"/>
      <c r="D6" s="713"/>
      <c r="E6" s="654" t="str">
        <f>IF('申込書（頭紙）'!N23="○","(仮称)","")</f>
        <v/>
      </c>
      <c r="F6" s="692"/>
      <c r="G6" s="653"/>
      <c r="H6" s="653"/>
      <c r="I6" s="653"/>
      <c r="J6" s="653"/>
      <c r="K6" s="653"/>
      <c r="L6" s="653"/>
      <c r="M6" s="653"/>
      <c r="N6" s="653"/>
      <c r="O6" s="653"/>
      <c r="P6" s="653"/>
      <c r="Q6" s="653"/>
      <c r="R6" s="653"/>
      <c r="S6" s="653"/>
      <c r="T6" s="653"/>
      <c r="U6" s="653"/>
      <c r="V6" s="653"/>
      <c r="W6" s="653"/>
      <c r="X6" s="751"/>
      <c r="Y6" s="74"/>
      <c r="Z6" s="74"/>
      <c r="AA6" s="115"/>
      <c r="AB6" s="115"/>
      <c r="AC6" s="74"/>
      <c r="AD6" s="74"/>
      <c r="AE6" s="74"/>
      <c r="AF6" s="74"/>
      <c r="AG6" s="74"/>
      <c r="AH6" s="74"/>
      <c r="AI6" s="74"/>
      <c r="AJ6" s="74"/>
      <c r="AK6" s="74"/>
      <c r="AL6" s="74"/>
      <c r="AM6" s="74"/>
      <c r="AN6" s="74"/>
    </row>
    <row r="7" spans="2:40" ht="18" customHeight="1" x14ac:dyDescent="0.15">
      <c r="B7" s="713"/>
      <c r="C7" s="713"/>
      <c r="D7" s="713"/>
      <c r="E7" s="630"/>
      <c r="F7" s="631"/>
      <c r="G7" s="743"/>
      <c r="H7" s="743"/>
      <c r="I7" s="743"/>
      <c r="J7" s="743"/>
      <c r="K7" s="743"/>
      <c r="L7" s="743"/>
      <c r="M7" s="743"/>
      <c r="N7" s="743"/>
      <c r="O7" s="743"/>
      <c r="P7" s="743"/>
      <c r="Q7" s="743"/>
      <c r="R7" s="743"/>
      <c r="S7" s="743"/>
      <c r="T7" s="743"/>
      <c r="U7" s="743"/>
      <c r="V7" s="743"/>
      <c r="W7" s="743"/>
      <c r="X7" s="744"/>
      <c r="Y7" s="74"/>
      <c r="Z7" s="74"/>
      <c r="AA7" s="115"/>
      <c r="AB7" s="115"/>
      <c r="AC7" s="74"/>
      <c r="AD7" s="74"/>
      <c r="AE7" s="74"/>
      <c r="AF7" s="74"/>
      <c r="AG7" s="74"/>
      <c r="AH7" s="74"/>
      <c r="AI7" s="74"/>
      <c r="AJ7" s="74"/>
      <c r="AK7" s="74"/>
      <c r="AL7" s="74"/>
      <c r="AM7" s="74"/>
      <c r="AN7" s="74"/>
    </row>
    <row r="8" spans="2:40" ht="18" customHeight="1" x14ac:dyDescent="0.15">
      <c r="B8" s="658" t="s">
        <v>179</v>
      </c>
      <c r="C8" s="659"/>
      <c r="D8" s="659"/>
      <c r="E8" s="706"/>
      <c r="F8" s="707"/>
      <c r="G8" s="707"/>
      <c r="H8" s="211" t="s">
        <v>143</v>
      </c>
      <c r="I8" s="707"/>
      <c r="J8" s="707"/>
      <c r="K8" s="707"/>
      <c r="L8" s="211" t="s">
        <v>144</v>
      </c>
      <c r="M8" s="212" t="s">
        <v>145</v>
      </c>
      <c r="N8" s="212"/>
      <c r="O8" s="213"/>
      <c r="P8" s="211" t="s">
        <v>146</v>
      </c>
      <c r="Q8" s="704" t="s">
        <v>147</v>
      </c>
      <c r="R8" s="704"/>
      <c r="S8" s="707"/>
      <c r="T8" s="707"/>
      <c r="U8" s="211" t="s">
        <v>148</v>
      </c>
      <c r="V8" s="212"/>
      <c r="W8" s="212"/>
      <c r="X8" s="214"/>
      <c r="Y8" s="74"/>
      <c r="Z8" s="74"/>
      <c r="AA8" s="115"/>
      <c r="AB8" s="115"/>
      <c r="AC8" s="74"/>
      <c r="AD8" s="74"/>
      <c r="AE8" s="74"/>
      <c r="AF8" s="74"/>
      <c r="AG8" s="74"/>
      <c r="AH8" s="74"/>
      <c r="AI8" s="74"/>
      <c r="AJ8" s="74"/>
      <c r="AK8" s="74"/>
      <c r="AL8" s="74"/>
      <c r="AM8" s="74"/>
      <c r="AN8" s="74"/>
    </row>
    <row r="9" spans="2:40" ht="18" customHeight="1" x14ac:dyDescent="0.15">
      <c r="B9" s="661"/>
      <c r="C9" s="662"/>
      <c r="D9" s="662"/>
      <c r="E9" s="215"/>
      <c r="F9" s="216"/>
      <c r="G9" s="216"/>
      <c r="H9" s="217"/>
      <c r="I9" s="216"/>
      <c r="J9" s="216"/>
      <c r="K9" s="216"/>
      <c r="L9" s="216"/>
      <c r="M9" s="218" t="s">
        <v>149</v>
      </c>
      <c r="N9" s="218"/>
      <c r="O9" s="219"/>
      <c r="P9" s="217" t="s">
        <v>146</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664"/>
      <c r="C10" s="665"/>
      <c r="D10" s="665"/>
      <c r="E10" s="221"/>
      <c r="F10" s="222"/>
      <c r="G10" s="222"/>
      <c r="H10" s="79"/>
      <c r="I10" s="222"/>
      <c r="J10" s="222"/>
      <c r="K10" s="222"/>
      <c r="L10" s="222"/>
      <c r="M10" s="691" t="s">
        <v>150</v>
      </c>
      <c r="N10" s="691"/>
      <c r="O10" s="698"/>
      <c r="P10" s="698"/>
      <c r="Q10" s="698"/>
      <c r="R10" s="698"/>
      <c r="S10" s="631" t="s">
        <v>151</v>
      </c>
      <c r="T10" s="631"/>
      <c r="U10" s="698"/>
      <c r="V10" s="698"/>
      <c r="W10" s="79" t="s">
        <v>148</v>
      </c>
      <c r="X10" s="223"/>
      <c r="Y10" s="74"/>
      <c r="Z10" s="74"/>
      <c r="AA10" s="115"/>
      <c r="AB10" s="115"/>
      <c r="AC10" s="74"/>
      <c r="AD10" s="74"/>
      <c r="AE10" s="74"/>
      <c r="AF10" s="74"/>
      <c r="AG10" s="74"/>
      <c r="AH10" s="74"/>
      <c r="AI10" s="74"/>
      <c r="AJ10" s="74"/>
      <c r="AK10" s="74"/>
      <c r="AL10" s="74"/>
      <c r="AM10" s="74"/>
      <c r="AN10" s="74"/>
    </row>
    <row r="11" spans="2:40" ht="18" customHeight="1" x14ac:dyDescent="0.15">
      <c r="B11" s="714" t="s">
        <v>180</v>
      </c>
      <c r="C11" s="715"/>
      <c r="D11" s="716"/>
      <c r="E11" s="711" t="s">
        <v>621</v>
      </c>
      <c r="F11" s="671"/>
      <c r="G11" s="671"/>
      <c r="H11" s="671"/>
      <c r="I11" s="671"/>
      <c r="J11" s="671"/>
      <c r="K11" s="671"/>
      <c r="L11" s="671"/>
      <c r="M11" s="671"/>
      <c r="N11" s="671"/>
      <c r="O11" s="671"/>
      <c r="P11" s="671"/>
      <c r="Q11" s="671"/>
      <c r="R11" s="671"/>
      <c r="S11" s="671"/>
      <c r="T11" s="671"/>
      <c r="U11" s="671"/>
      <c r="V11" s="671"/>
      <c r="W11" s="671"/>
      <c r="X11" s="672"/>
      <c r="Y11" s="74"/>
      <c r="Z11" s="74"/>
      <c r="AA11" s="584"/>
      <c r="AE11" s="74"/>
      <c r="AF11" s="74"/>
      <c r="AG11" s="74"/>
      <c r="AH11" s="74"/>
      <c r="AI11" s="74"/>
      <c r="AJ11" s="74"/>
      <c r="AK11" s="74"/>
      <c r="AL11" s="74"/>
      <c r="AM11" s="74"/>
      <c r="AN11" s="74"/>
    </row>
    <row r="12" spans="2:40" ht="18" customHeight="1" x14ac:dyDescent="0.15">
      <c r="B12" s="717"/>
      <c r="C12" s="718"/>
      <c r="D12" s="719"/>
      <c r="E12" s="677"/>
      <c r="F12" s="677"/>
      <c r="G12" s="677"/>
      <c r="H12" s="677"/>
      <c r="I12" s="677"/>
      <c r="J12" s="677"/>
      <c r="K12" s="677"/>
      <c r="L12" s="677"/>
      <c r="M12" s="677"/>
      <c r="N12" s="677"/>
      <c r="O12" s="677"/>
      <c r="P12" s="677"/>
      <c r="Q12" s="677"/>
      <c r="R12" s="677"/>
      <c r="S12" s="677"/>
      <c r="T12" s="677"/>
      <c r="U12" s="677"/>
      <c r="V12" s="677"/>
      <c r="W12" s="677"/>
      <c r="X12" s="712"/>
      <c r="Y12" s="74"/>
      <c r="Z12" s="74"/>
      <c r="AA12" s="584"/>
      <c r="AB12" s="74" t="s">
        <v>390</v>
      </c>
      <c r="AC12" s="74"/>
      <c r="AD12" s="74"/>
      <c r="AE12" s="74"/>
      <c r="AF12" s="74"/>
      <c r="AG12" s="74"/>
      <c r="AH12" s="74"/>
      <c r="AI12" s="74"/>
      <c r="AJ12" s="74"/>
      <c r="AK12" s="74"/>
      <c r="AL12" s="74"/>
      <c r="AM12" s="74"/>
      <c r="AN12" s="74"/>
    </row>
    <row r="13" spans="2:40" ht="18" customHeight="1" x14ac:dyDescent="0.15">
      <c r="B13" s="658" t="s">
        <v>133</v>
      </c>
      <c r="C13" s="659"/>
      <c r="D13" s="660"/>
      <c r="E13" s="658" t="s">
        <v>120</v>
      </c>
      <c r="F13" s="659"/>
      <c r="G13" s="660"/>
      <c r="H13" s="213"/>
      <c r="I13" s="676" t="s">
        <v>153</v>
      </c>
      <c r="J13" s="676"/>
      <c r="K13" s="212"/>
      <c r="L13" s="212"/>
      <c r="M13" s="212"/>
      <c r="N13" s="212"/>
      <c r="O13" s="212"/>
      <c r="P13" s="212"/>
      <c r="Q13" s="212"/>
      <c r="R13" s="212"/>
      <c r="S13" s="212"/>
      <c r="T13" s="212"/>
      <c r="U13" s="212"/>
      <c r="V13" s="212"/>
      <c r="W13" s="212"/>
      <c r="X13" s="214"/>
      <c r="Y13" s="74"/>
      <c r="Z13" s="74"/>
      <c r="AA13" s="584"/>
      <c r="AB13" s="116" t="s">
        <v>348</v>
      </c>
      <c r="AC13" s="74"/>
      <c r="AD13" s="74"/>
      <c r="AE13" s="74"/>
      <c r="AF13" s="74"/>
      <c r="AG13" s="74"/>
      <c r="AH13" s="117"/>
      <c r="AI13" s="74"/>
      <c r="AJ13" s="74"/>
      <c r="AK13" s="74"/>
      <c r="AL13" s="74"/>
      <c r="AM13" s="74"/>
      <c r="AN13" s="74"/>
    </row>
    <row r="14" spans="2:40" ht="18" customHeight="1" x14ac:dyDescent="0.15">
      <c r="B14" s="661"/>
      <c r="C14" s="662"/>
      <c r="D14" s="663"/>
      <c r="E14" s="661"/>
      <c r="F14" s="662"/>
      <c r="G14" s="663"/>
      <c r="H14" s="219"/>
      <c r="I14" s="668" t="s">
        <v>154</v>
      </c>
      <c r="J14" s="668"/>
      <c r="K14" s="668"/>
      <c r="L14" s="570" t="s">
        <v>155</v>
      </c>
      <c r="M14" s="570"/>
      <c r="N14" s="570"/>
      <c r="O14" s="699"/>
      <c r="P14" s="699"/>
      <c r="Q14" s="224" t="s">
        <v>156</v>
      </c>
      <c r="R14" s="699"/>
      <c r="S14" s="699"/>
      <c r="T14" s="225" t="s">
        <v>160</v>
      </c>
      <c r="U14" s="699"/>
      <c r="V14" s="699"/>
      <c r="W14" s="225" t="s">
        <v>161</v>
      </c>
      <c r="X14" s="220"/>
      <c r="Y14" s="74"/>
      <c r="Z14" s="74"/>
      <c r="AA14" s="584"/>
      <c r="AB14" s="116" t="s">
        <v>349</v>
      </c>
      <c r="AC14" s="74"/>
      <c r="AD14" s="74"/>
      <c r="AE14" s="74"/>
      <c r="AF14" s="74"/>
      <c r="AG14" s="74"/>
      <c r="AH14" s="74"/>
      <c r="AI14" s="74"/>
      <c r="AJ14" s="74"/>
      <c r="AK14" s="74"/>
      <c r="AL14" s="74"/>
      <c r="AM14" s="74"/>
      <c r="AN14" s="74"/>
    </row>
    <row r="15" spans="2:40" ht="18" customHeight="1" x14ac:dyDescent="0.15">
      <c r="B15" s="661"/>
      <c r="C15" s="662"/>
      <c r="D15" s="663"/>
      <c r="E15" s="664"/>
      <c r="F15" s="665"/>
      <c r="G15" s="666"/>
      <c r="H15" s="226"/>
      <c r="I15" s="226"/>
      <c r="J15" s="226"/>
      <c r="K15" s="226"/>
      <c r="L15" s="691" t="s">
        <v>157</v>
      </c>
      <c r="M15" s="691"/>
      <c r="N15" s="691"/>
      <c r="O15" s="698"/>
      <c r="P15" s="698"/>
      <c r="Q15" s="227" t="s">
        <v>158</v>
      </c>
      <c r="R15" s="228"/>
      <c r="S15" s="227" t="s">
        <v>178</v>
      </c>
      <c r="T15" s="698"/>
      <c r="U15" s="698"/>
      <c r="V15" s="227" t="s">
        <v>158</v>
      </c>
      <c r="W15" s="228"/>
      <c r="X15" s="229" t="s">
        <v>159</v>
      </c>
      <c r="Z15" s="74"/>
      <c r="AA15" s="584"/>
      <c r="AB15" s="116" t="s">
        <v>333</v>
      </c>
      <c r="AC15" s="74"/>
      <c r="AD15" s="74"/>
      <c r="AE15" s="74"/>
      <c r="AF15" s="74"/>
      <c r="AG15" s="74"/>
      <c r="AH15" s="74"/>
      <c r="AI15" s="74"/>
      <c r="AJ15" s="74"/>
      <c r="AK15" s="74"/>
      <c r="AL15" s="74"/>
      <c r="AM15" s="74"/>
      <c r="AN15" s="74"/>
    </row>
    <row r="16" spans="2:40" ht="18" customHeight="1" x14ac:dyDescent="0.15">
      <c r="B16" s="661"/>
      <c r="C16" s="662"/>
      <c r="D16" s="663"/>
      <c r="E16" s="658" t="s">
        <v>181</v>
      </c>
      <c r="F16" s="659"/>
      <c r="G16" s="660"/>
      <c r="H16" s="213"/>
      <c r="I16" s="676" t="s">
        <v>152</v>
      </c>
      <c r="J16" s="676"/>
      <c r="K16" s="212"/>
      <c r="L16" s="212"/>
      <c r="M16" s="212"/>
      <c r="N16" s="212"/>
      <c r="O16" s="212"/>
      <c r="P16" s="212"/>
      <c r="Q16" s="212"/>
      <c r="R16" s="212"/>
      <c r="S16" s="212"/>
      <c r="T16" s="212"/>
      <c r="U16" s="212"/>
      <c r="V16" s="212"/>
      <c r="W16" s="212"/>
      <c r="X16" s="214"/>
      <c r="Y16" s="74"/>
      <c r="Z16" s="74"/>
      <c r="AA16" s="584"/>
      <c r="AB16" s="116" t="s">
        <v>334</v>
      </c>
      <c r="AC16" s="74"/>
      <c r="AD16" s="118"/>
      <c r="AE16" s="74"/>
      <c r="AF16" s="74"/>
      <c r="AG16" s="74"/>
      <c r="AH16" s="74"/>
      <c r="AI16" s="74"/>
      <c r="AJ16" s="74"/>
      <c r="AK16" s="74"/>
      <c r="AL16" s="74"/>
      <c r="AM16" s="74"/>
      <c r="AN16" s="74"/>
    </row>
    <row r="17" spans="2:40" ht="18" customHeight="1" x14ac:dyDescent="0.15">
      <c r="B17" s="661"/>
      <c r="C17" s="662"/>
      <c r="D17" s="663"/>
      <c r="E17" s="661"/>
      <c r="F17" s="662"/>
      <c r="G17" s="663"/>
      <c r="H17" s="216" t="s">
        <v>134</v>
      </c>
      <c r="I17" s="218"/>
      <c r="J17" s="218"/>
      <c r="K17" s="216"/>
      <c r="L17" s="218"/>
      <c r="M17" s="218"/>
      <c r="N17" s="218"/>
      <c r="O17" s="218"/>
      <c r="P17" s="218"/>
      <c r="Q17" s="218"/>
      <c r="R17" s="218"/>
      <c r="S17" s="218"/>
      <c r="T17" s="218"/>
      <c r="U17" s="218"/>
      <c r="V17" s="218"/>
      <c r="W17" s="218"/>
      <c r="X17" s="220"/>
      <c r="Y17" s="74"/>
      <c r="Z17" s="74"/>
      <c r="AA17" s="584"/>
      <c r="AB17" s="116" t="s">
        <v>335</v>
      </c>
      <c r="AC17" s="74"/>
      <c r="AD17" s="74"/>
      <c r="AE17" s="74"/>
      <c r="AF17" s="74"/>
      <c r="AG17" s="74"/>
      <c r="AH17" s="74"/>
      <c r="AI17" s="74"/>
      <c r="AJ17" s="74"/>
      <c r="AK17" s="74"/>
      <c r="AL17" s="74"/>
      <c r="AM17" s="74"/>
      <c r="AN17" s="74"/>
    </row>
    <row r="18" spans="2:40" ht="18" customHeight="1" x14ac:dyDescent="0.15">
      <c r="B18" s="661"/>
      <c r="C18" s="662"/>
      <c r="D18" s="663"/>
      <c r="E18" s="664"/>
      <c r="F18" s="665"/>
      <c r="G18" s="666"/>
      <c r="H18" s="222" t="s">
        <v>135</v>
      </c>
      <c r="I18" s="226"/>
      <c r="J18" s="226"/>
      <c r="K18" s="222"/>
      <c r="L18" s="226"/>
      <c r="M18" s="226"/>
      <c r="N18" s="226"/>
      <c r="O18" s="226"/>
      <c r="P18" s="226"/>
      <c r="Q18" s="226"/>
      <c r="R18" s="226"/>
      <c r="S18" s="226"/>
      <c r="T18" s="226"/>
      <c r="U18" s="226"/>
      <c r="V18" s="226"/>
      <c r="W18" s="226"/>
      <c r="X18" s="223"/>
      <c r="Y18" s="74"/>
      <c r="Z18" s="74"/>
      <c r="AA18" s="584"/>
      <c r="AB18" s="116" t="s">
        <v>336</v>
      </c>
      <c r="AC18" s="74"/>
      <c r="AD18" s="74"/>
      <c r="AE18" s="74"/>
      <c r="AF18" s="74"/>
      <c r="AG18" s="74"/>
      <c r="AH18" s="74"/>
      <c r="AI18" s="74"/>
      <c r="AJ18" s="74"/>
      <c r="AK18" s="74"/>
      <c r="AL18" s="74"/>
      <c r="AM18" s="74"/>
      <c r="AN18" s="74"/>
    </row>
    <row r="19" spans="2:40" ht="18" customHeight="1" x14ac:dyDescent="0.15">
      <c r="B19" s="661"/>
      <c r="C19" s="662"/>
      <c r="D19" s="663"/>
      <c r="E19" s="658" t="s">
        <v>138</v>
      </c>
      <c r="F19" s="659"/>
      <c r="G19" s="660"/>
      <c r="H19" s="142"/>
      <c r="I19" s="676" t="s">
        <v>162</v>
      </c>
      <c r="J19" s="676"/>
      <c r="K19" s="676"/>
      <c r="L19" s="676"/>
      <c r="M19" s="212"/>
      <c r="N19" s="212"/>
      <c r="O19" s="212"/>
      <c r="P19" s="212"/>
      <c r="Q19" s="212"/>
      <c r="R19" s="212"/>
      <c r="S19" s="212"/>
      <c r="T19" s="212"/>
      <c r="U19" s="212"/>
      <c r="V19" s="212"/>
      <c r="W19" s="212"/>
      <c r="X19" s="214"/>
      <c r="Y19" s="74"/>
      <c r="Z19" s="74"/>
      <c r="AA19" s="584"/>
      <c r="AB19" s="119" t="s">
        <v>337</v>
      </c>
      <c r="AC19" s="74"/>
      <c r="AD19" s="74"/>
      <c r="AE19" s="74"/>
      <c r="AF19" s="74"/>
      <c r="AG19" s="74"/>
      <c r="AH19" s="74"/>
      <c r="AI19" s="74"/>
      <c r="AJ19" s="74"/>
      <c r="AK19" s="74"/>
      <c r="AL19" s="74"/>
      <c r="AM19" s="74"/>
      <c r="AN19" s="74"/>
    </row>
    <row r="20" spans="2:40" ht="18" customHeight="1" x14ac:dyDescent="0.15">
      <c r="B20" s="661"/>
      <c r="C20" s="662"/>
      <c r="D20" s="663"/>
      <c r="E20" s="661"/>
      <c r="F20" s="662"/>
      <c r="G20" s="663"/>
      <c r="H20" s="216" t="s">
        <v>131</v>
      </c>
      <c r="I20" s="218"/>
      <c r="J20" s="218"/>
      <c r="K20" s="216"/>
      <c r="L20" s="218"/>
      <c r="M20" s="218"/>
      <c r="N20" s="218"/>
      <c r="O20" s="218"/>
      <c r="P20" s="218"/>
      <c r="Q20" s="218"/>
      <c r="R20" s="218"/>
      <c r="S20" s="218"/>
      <c r="T20" s="218"/>
      <c r="U20" s="218"/>
      <c r="V20" s="218"/>
      <c r="W20" s="218"/>
      <c r="X20" s="220"/>
      <c r="Y20" s="74"/>
      <c r="Z20" s="74"/>
      <c r="AA20" s="584"/>
      <c r="AB20" s="116" t="s">
        <v>338</v>
      </c>
      <c r="AC20" s="74"/>
      <c r="AD20" s="74"/>
      <c r="AE20" s="74"/>
      <c r="AF20" s="74"/>
      <c r="AG20" s="74"/>
      <c r="AH20" s="74"/>
      <c r="AI20" s="74"/>
      <c r="AJ20" s="74"/>
      <c r="AK20" s="74"/>
      <c r="AL20" s="74"/>
      <c r="AM20" s="74"/>
      <c r="AN20" s="74"/>
    </row>
    <row r="21" spans="2:40" ht="18" customHeight="1" x14ac:dyDescent="0.15">
      <c r="B21" s="661"/>
      <c r="C21" s="662"/>
      <c r="D21" s="663"/>
      <c r="E21" s="664"/>
      <c r="F21" s="665"/>
      <c r="G21" s="666"/>
      <c r="H21" s="222" t="s">
        <v>132</v>
      </c>
      <c r="I21" s="226"/>
      <c r="J21" s="226"/>
      <c r="K21" s="222"/>
      <c r="L21" s="226"/>
      <c r="M21" s="226"/>
      <c r="N21" s="226"/>
      <c r="O21" s="226"/>
      <c r="P21" s="226"/>
      <c r="Q21" s="226"/>
      <c r="R21" s="226"/>
      <c r="S21" s="226"/>
      <c r="T21" s="226"/>
      <c r="U21" s="226"/>
      <c r="V21" s="226"/>
      <c r="W21" s="226"/>
      <c r="X21" s="223"/>
      <c r="Y21" s="74"/>
      <c r="Z21" s="74"/>
      <c r="AA21" s="584"/>
      <c r="AB21" s="116" t="s">
        <v>339</v>
      </c>
      <c r="AC21" s="74"/>
      <c r="AD21" s="74"/>
      <c r="AE21" s="74"/>
      <c r="AF21" s="74"/>
      <c r="AG21" s="74"/>
      <c r="AH21" s="74"/>
      <c r="AI21" s="74"/>
      <c r="AJ21" s="74"/>
      <c r="AK21" s="74"/>
      <c r="AL21" s="74"/>
      <c r="AM21" s="74"/>
      <c r="AN21" s="74"/>
    </row>
    <row r="22" spans="2:40" ht="18" customHeight="1" x14ac:dyDescent="0.15">
      <c r="B22" s="658" t="s">
        <v>648</v>
      </c>
      <c r="C22" s="659"/>
      <c r="D22" s="660"/>
      <c r="E22" s="658" t="s">
        <v>121</v>
      </c>
      <c r="F22" s="659"/>
      <c r="G22" s="660"/>
      <c r="H22" s="732" t="s">
        <v>641</v>
      </c>
      <c r="I22" s="704"/>
      <c r="J22" s="705"/>
      <c r="K22" s="692" t="s">
        <v>163</v>
      </c>
      <c r="L22" s="692"/>
      <c r="M22" s="142"/>
      <c r="N22" s="211" t="s">
        <v>171</v>
      </c>
      <c r="O22" s="230"/>
      <c r="P22" s="692" t="s">
        <v>172</v>
      </c>
      <c r="Q22" s="692"/>
      <c r="R22" s="142"/>
      <c r="S22" s="211" t="s">
        <v>171</v>
      </c>
      <c r="T22" s="230"/>
      <c r="U22" s="692" t="s">
        <v>173</v>
      </c>
      <c r="V22" s="692"/>
      <c r="W22" s="212"/>
      <c r="X22" s="214"/>
      <c r="Y22" s="74"/>
      <c r="Z22" s="74"/>
      <c r="AA22" s="584"/>
      <c r="AB22" s="116" t="s">
        <v>340</v>
      </c>
      <c r="AC22" s="74"/>
      <c r="AD22" s="74"/>
      <c r="AE22" s="74"/>
      <c r="AF22" s="74"/>
      <c r="AG22" s="74"/>
      <c r="AH22" s="74"/>
      <c r="AI22" s="74"/>
      <c r="AJ22" s="74"/>
      <c r="AK22" s="74"/>
      <c r="AL22" s="74"/>
      <c r="AM22" s="74"/>
      <c r="AN22" s="74"/>
    </row>
    <row r="23" spans="2:40" ht="18" customHeight="1" x14ac:dyDescent="0.15">
      <c r="B23" s="661"/>
      <c r="C23" s="662"/>
      <c r="D23" s="663"/>
      <c r="E23" s="661"/>
      <c r="F23" s="662"/>
      <c r="G23" s="663"/>
      <c r="H23" s="620" t="s">
        <v>642</v>
      </c>
      <c r="I23" s="621"/>
      <c r="J23" s="700"/>
      <c r="K23" s="690" t="s">
        <v>166</v>
      </c>
      <c r="L23" s="690"/>
      <c r="M23" s="231"/>
      <c r="N23" s="232" t="s">
        <v>171</v>
      </c>
      <c r="O23" s="233"/>
      <c r="P23" s="690" t="s">
        <v>172</v>
      </c>
      <c r="Q23" s="690"/>
      <c r="R23" s="231"/>
      <c r="S23" s="232" t="s">
        <v>171</v>
      </c>
      <c r="T23" s="233"/>
      <c r="U23" s="690" t="s">
        <v>173</v>
      </c>
      <c r="V23" s="690"/>
      <c r="W23" s="234"/>
      <c r="X23" s="235"/>
      <c r="Y23" s="74"/>
      <c r="Z23" s="74"/>
      <c r="AA23" s="584"/>
      <c r="AB23" s="116" t="s">
        <v>341</v>
      </c>
      <c r="AC23" s="74"/>
      <c r="AD23" s="74"/>
      <c r="AE23" s="74"/>
      <c r="AF23" s="74"/>
      <c r="AG23" s="74"/>
      <c r="AH23" s="74"/>
      <c r="AI23" s="74"/>
      <c r="AJ23" s="74"/>
      <c r="AK23" s="74"/>
      <c r="AL23" s="74"/>
      <c r="AM23" s="74"/>
      <c r="AN23" s="74"/>
    </row>
    <row r="24" spans="2:40" ht="18" customHeight="1" x14ac:dyDescent="0.15">
      <c r="B24" s="661"/>
      <c r="C24" s="662"/>
      <c r="D24" s="663"/>
      <c r="E24" s="661"/>
      <c r="F24" s="662"/>
      <c r="G24" s="663"/>
      <c r="H24" s="723" t="s">
        <v>643</v>
      </c>
      <c r="I24" s="724"/>
      <c r="J24" s="725"/>
      <c r="K24" s="542" t="s">
        <v>163</v>
      </c>
      <c r="L24" s="542"/>
      <c r="M24" s="236"/>
      <c r="N24" s="217" t="s">
        <v>171</v>
      </c>
      <c r="O24" s="237"/>
      <c r="P24" s="542" t="s">
        <v>172</v>
      </c>
      <c r="Q24" s="542"/>
      <c r="R24" s="236"/>
      <c r="S24" s="217" t="s">
        <v>171</v>
      </c>
      <c r="T24" s="237"/>
      <c r="U24" s="542" t="s">
        <v>173</v>
      </c>
      <c r="V24" s="542"/>
      <c r="W24" s="218"/>
      <c r="X24" s="220"/>
      <c r="Y24" s="74"/>
      <c r="Z24" s="74"/>
      <c r="AA24" s="584"/>
      <c r="AB24" s="116" t="s">
        <v>342</v>
      </c>
      <c r="AC24" s="74"/>
      <c r="AD24" s="74"/>
      <c r="AE24" s="74"/>
      <c r="AF24" s="74"/>
      <c r="AG24" s="74"/>
      <c r="AH24" s="74"/>
      <c r="AI24" s="74"/>
      <c r="AJ24" s="74"/>
      <c r="AK24" s="74"/>
      <c r="AL24" s="74"/>
      <c r="AM24" s="74"/>
      <c r="AN24" s="74"/>
    </row>
    <row r="25" spans="2:40" ht="18" customHeight="1" x14ac:dyDescent="0.15">
      <c r="B25" s="661"/>
      <c r="C25" s="662"/>
      <c r="D25" s="663"/>
      <c r="E25" s="661"/>
      <c r="F25" s="662"/>
      <c r="G25" s="663"/>
      <c r="H25" s="620" t="s">
        <v>644</v>
      </c>
      <c r="I25" s="621"/>
      <c r="J25" s="700"/>
      <c r="K25" s="690" t="s">
        <v>166</v>
      </c>
      <c r="L25" s="690"/>
      <c r="M25" s="231"/>
      <c r="N25" s="232" t="s">
        <v>171</v>
      </c>
      <c r="O25" s="233"/>
      <c r="P25" s="690" t="s">
        <v>172</v>
      </c>
      <c r="Q25" s="690"/>
      <c r="R25" s="231"/>
      <c r="S25" s="232" t="s">
        <v>171</v>
      </c>
      <c r="T25" s="233"/>
      <c r="U25" s="690" t="s">
        <v>173</v>
      </c>
      <c r="V25" s="690"/>
      <c r="W25" s="234"/>
      <c r="X25" s="235"/>
      <c r="Y25" s="74"/>
      <c r="Z25" s="74"/>
      <c r="AA25" s="584"/>
      <c r="AB25" s="116" t="s">
        <v>343</v>
      </c>
      <c r="AC25" s="74"/>
      <c r="AD25" s="74"/>
      <c r="AE25" s="74"/>
      <c r="AF25" s="74"/>
      <c r="AG25" s="74"/>
      <c r="AH25" s="74"/>
      <c r="AI25" s="74"/>
      <c r="AJ25" s="74"/>
      <c r="AK25" s="74"/>
      <c r="AL25" s="74"/>
      <c r="AM25" s="74"/>
      <c r="AN25" s="74"/>
    </row>
    <row r="26" spans="2:40" ht="18" customHeight="1" x14ac:dyDescent="0.15">
      <c r="B26" s="661"/>
      <c r="C26" s="662"/>
      <c r="D26" s="663"/>
      <c r="E26" s="661"/>
      <c r="F26" s="662"/>
      <c r="G26" s="663"/>
      <c r="H26" s="701" t="s">
        <v>645</v>
      </c>
      <c r="I26" s="702"/>
      <c r="J26" s="703"/>
      <c r="K26" s="542" t="s">
        <v>163</v>
      </c>
      <c r="L26" s="542"/>
      <c r="M26" s="236"/>
      <c r="N26" s="217" t="s">
        <v>171</v>
      </c>
      <c r="O26" s="237"/>
      <c r="P26" s="542" t="s">
        <v>172</v>
      </c>
      <c r="Q26" s="542"/>
      <c r="R26" s="236"/>
      <c r="S26" s="217" t="s">
        <v>171</v>
      </c>
      <c r="T26" s="237"/>
      <c r="U26" s="542" t="s">
        <v>173</v>
      </c>
      <c r="V26" s="542"/>
      <c r="W26" s="218"/>
      <c r="X26" s="220"/>
      <c r="Y26" s="74"/>
      <c r="Z26" s="74"/>
      <c r="AA26" s="584"/>
      <c r="AB26" s="116" t="s">
        <v>344</v>
      </c>
      <c r="AC26" s="74"/>
      <c r="AD26" s="74"/>
      <c r="AE26" s="74"/>
      <c r="AF26" s="74"/>
      <c r="AG26" s="74"/>
      <c r="AH26" s="74"/>
      <c r="AI26" s="74"/>
      <c r="AJ26" s="74"/>
      <c r="AK26" s="74"/>
      <c r="AL26" s="74"/>
      <c r="AM26" s="74"/>
      <c r="AN26" s="74"/>
    </row>
    <row r="27" spans="2:40" ht="18" customHeight="1" x14ac:dyDescent="0.15">
      <c r="B27" s="661"/>
      <c r="C27" s="662"/>
      <c r="D27" s="663"/>
      <c r="E27" s="664"/>
      <c r="F27" s="665"/>
      <c r="G27" s="666"/>
      <c r="H27" s="694" t="s">
        <v>646</v>
      </c>
      <c r="I27" s="691"/>
      <c r="J27" s="695"/>
      <c r="K27" s="631" t="s">
        <v>166</v>
      </c>
      <c r="L27" s="631"/>
      <c r="M27" s="238"/>
      <c r="N27" s="79" t="s">
        <v>171</v>
      </c>
      <c r="O27" s="239"/>
      <c r="P27" s="631" t="s">
        <v>172</v>
      </c>
      <c r="Q27" s="631"/>
      <c r="R27" s="238"/>
      <c r="S27" s="79" t="s">
        <v>171</v>
      </c>
      <c r="T27" s="239"/>
      <c r="U27" s="631" t="s">
        <v>173</v>
      </c>
      <c r="V27" s="631"/>
      <c r="W27" s="226"/>
      <c r="X27" s="223"/>
      <c r="Y27" s="74"/>
      <c r="Z27" s="74"/>
      <c r="AA27" s="584"/>
      <c r="AB27" s="116" t="s">
        <v>345</v>
      </c>
      <c r="AC27" s="74"/>
      <c r="AD27" s="74"/>
      <c r="AE27" s="74"/>
      <c r="AF27" s="74"/>
      <c r="AG27" s="74"/>
      <c r="AH27" s="74"/>
      <c r="AI27" s="74"/>
      <c r="AJ27" s="74"/>
      <c r="AK27" s="74"/>
      <c r="AL27" s="74"/>
      <c r="AM27" s="74"/>
      <c r="AN27" s="74"/>
    </row>
    <row r="28" spans="2:40" ht="18" customHeight="1" x14ac:dyDescent="0.15">
      <c r="B28" s="661"/>
      <c r="C28" s="662"/>
      <c r="D28" s="663"/>
      <c r="E28" s="658" t="s">
        <v>122</v>
      </c>
      <c r="F28" s="659"/>
      <c r="G28" s="660"/>
      <c r="H28" s="634" t="s">
        <v>123</v>
      </c>
      <c r="I28" s="635"/>
      <c r="J28" s="636"/>
      <c r="K28" s="166"/>
      <c r="L28" s="564" t="s">
        <v>164</v>
      </c>
      <c r="M28" s="564"/>
      <c r="N28" s="240"/>
      <c r="O28" s="241"/>
      <c r="P28" s="240" t="s">
        <v>174</v>
      </c>
      <c r="Q28" s="240"/>
      <c r="R28" s="240"/>
      <c r="S28" s="240"/>
      <c r="T28" s="240"/>
      <c r="U28" s="240"/>
      <c r="V28" s="240"/>
      <c r="W28" s="240"/>
      <c r="X28" s="242"/>
      <c r="Y28" s="74"/>
      <c r="Z28" s="74"/>
      <c r="AA28" s="74"/>
      <c r="AB28" s="116" t="s">
        <v>346</v>
      </c>
      <c r="AC28" s="74"/>
      <c r="AD28" s="74"/>
      <c r="AE28" s="74"/>
      <c r="AF28" s="74"/>
      <c r="AG28" s="74"/>
      <c r="AH28" s="74"/>
      <c r="AI28" s="74"/>
      <c r="AJ28" s="74"/>
      <c r="AK28" s="74"/>
      <c r="AL28" s="74"/>
      <c r="AM28" s="74"/>
      <c r="AN28" s="74"/>
    </row>
    <row r="29" spans="2:40" ht="18" customHeight="1" x14ac:dyDescent="0.15">
      <c r="B29" s="661"/>
      <c r="C29" s="662"/>
      <c r="D29" s="663"/>
      <c r="E29" s="661"/>
      <c r="F29" s="662"/>
      <c r="G29" s="663"/>
      <c r="H29" s="726" t="s">
        <v>124</v>
      </c>
      <c r="I29" s="566"/>
      <c r="J29" s="727"/>
      <c r="K29" s="142"/>
      <c r="L29" s="692" t="s">
        <v>164</v>
      </c>
      <c r="M29" s="692"/>
      <c r="N29" s="212"/>
      <c r="O29" s="142"/>
      <c r="P29" s="212" t="s">
        <v>174</v>
      </c>
      <c r="Q29" s="212"/>
      <c r="R29" s="212"/>
      <c r="S29" s="212"/>
      <c r="T29" s="212"/>
      <c r="U29" s="212"/>
      <c r="V29" s="212"/>
      <c r="W29" s="212"/>
      <c r="X29" s="214"/>
      <c r="Y29" s="74"/>
      <c r="Z29" s="74"/>
      <c r="AA29" s="74"/>
      <c r="AB29" s="116" t="s">
        <v>347</v>
      </c>
      <c r="AC29" s="74"/>
      <c r="AD29" s="74"/>
      <c r="AE29" s="74"/>
      <c r="AF29" s="74"/>
      <c r="AG29" s="74"/>
      <c r="AH29" s="74"/>
      <c r="AI29" s="74"/>
      <c r="AJ29" s="74"/>
      <c r="AK29" s="74"/>
      <c r="AL29" s="74"/>
      <c r="AM29" s="74"/>
      <c r="AN29" s="74"/>
    </row>
    <row r="30" spans="2:40" ht="18" customHeight="1" x14ac:dyDescent="0.15">
      <c r="B30" s="661"/>
      <c r="C30" s="662"/>
      <c r="D30" s="663"/>
      <c r="E30" s="661"/>
      <c r="F30" s="662"/>
      <c r="G30" s="663"/>
      <c r="H30" s="728"/>
      <c r="I30" s="567"/>
      <c r="J30" s="729"/>
      <c r="K30" s="542" t="s">
        <v>163</v>
      </c>
      <c r="L30" s="542"/>
      <c r="M30" s="236"/>
      <c r="N30" s="217" t="s">
        <v>171</v>
      </c>
      <c r="O30" s="237"/>
      <c r="P30" s="542" t="s">
        <v>172</v>
      </c>
      <c r="Q30" s="542"/>
      <c r="R30" s="236"/>
      <c r="S30" s="217" t="s">
        <v>171</v>
      </c>
      <c r="T30" s="237"/>
      <c r="U30" s="542" t="s">
        <v>173</v>
      </c>
      <c r="V30" s="542"/>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661"/>
      <c r="C31" s="662"/>
      <c r="D31" s="663"/>
      <c r="E31" s="661"/>
      <c r="F31" s="662"/>
      <c r="G31" s="663"/>
      <c r="H31" s="728"/>
      <c r="I31" s="567"/>
      <c r="J31" s="729"/>
      <c r="K31" s="542" t="s">
        <v>166</v>
      </c>
      <c r="L31" s="542"/>
      <c r="M31" s="236"/>
      <c r="N31" s="217" t="s">
        <v>171</v>
      </c>
      <c r="O31" s="237"/>
      <c r="P31" s="542" t="s">
        <v>172</v>
      </c>
      <c r="Q31" s="542"/>
      <c r="R31" s="236"/>
      <c r="S31" s="217" t="s">
        <v>171</v>
      </c>
      <c r="T31" s="237"/>
      <c r="U31" s="542" t="s">
        <v>173</v>
      </c>
      <c r="V31" s="542"/>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661"/>
      <c r="C32" s="662"/>
      <c r="D32" s="663"/>
      <c r="E32" s="661"/>
      <c r="F32" s="662"/>
      <c r="G32" s="663"/>
      <c r="H32" s="632"/>
      <c r="I32" s="568"/>
      <c r="J32" s="633"/>
      <c r="K32" s="631" t="s">
        <v>165</v>
      </c>
      <c r="L32" s="631"/>
      <c r="M32" s="239"/>
      <c r="N32" s="79" t="s">
        <v>171</v>
      </c>
      <c r="O32" s="239"/>
      <c r="P32" s="631" t="s">
        <v>172</v>
      </c>
      <c r="Q32" s="631"/>
      <c r="R32" s="239"/>
      <c r="S32" s="79" t="s">
        <v>171</v>
      </c>
      <c r="T32" s="239"/>
      <c r="U32" s="631" t="s">
        <v>173</v>
      </c>
      <c r="V32" s="631"/>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661"/>
      <c r="C33" s="662"/>
      <c r="D33" s="663"/>
      <c r="E33" s="661"/>
      <c r="F33" s="662"/>
      <c r="G33" s="663"/>
      <c r="H33" s="551" t="s">
        <v>125</v>
      </c>
      <c r="I33" s="538"/>
      <c r="J33" s="731"/>
      <c r="K33" s="166"/>
      <c r="L33" s="564" t="s">
        <v>164</v>
      </c>
      <c r="M33" s="564"/>
      <c r="N33" s="274" t="s">
        <v>664</v>
      </c>
      <c r="O33" s="539"/>
      <c r="P33" s="539"/>
      <c r="Q33" s="539"/>
      <c r="R33" s="243" t="s">
        <v>136</v>
      </c>
      <c r="S33" s="285"/>
      <c r="T33" s="538" t="s">
        <v>174</v>
      </c>
      <c r="U33" s="538"/>
      <c r="V33" s="538"/>
      <c r="W33" s="538"/>
      <c r="X33" s="731"/>
      <c r="Y33" s="74"/>
      <c r="Z33" s="74"/>
      <c r="AA33" s="74"/>
      <c r="AB33" s="74"/>
      <c r="AC33" s="74"/>
      <c r="AD33" s="74"/>
      <c r="AE33" s="74"/>
      <c r="AF33" s="74"/>
      <c r="AG33" s="74"/>
      <c r="AH33" s="74"/>
      <c r="AI33" s="74"/>
      <c r="AJ33" s="74"/>
      <c r="AK33" s="74"/>
      <c r="AL33" s="74"/>
      <c r="AM33" s="74"/>
      <c r="AN33" s="74"/>
    </row>
    <row r="34" spans="2:40" ht="18" customHeight="1" x14ac:dyDescent="0.15">
      <c r="B34" s="661"/>
      <c r="C34" s="662"/>
      <c r="D34" s="663"/>
      <c r="E34" s="661"/>
      <c r="F34" s="662"/>
      <c r="G34" s="663"/>
      <c r="H34" s="551" t="s">
        <v>126</v>
      </c>
      <c r="I34" s="538"/>
      <c r="J34" s="731"/>
      <c r="K34" s="720" t="s">
        <v>167</v>
      </c>
      <c r="L34" s="721"/>
      <c r="M34" s="539"/>
      <c r="N34" s="539"/>
      <c r="O34" s="539"/>
      <c r="P34" s="240" t="s">
        <v>136</v>
      </c>
      <c r="Q34" s="561"/>
      <c r="R34" s="561"/>
      <c r="S34" s="240" t="s">
        <v>350</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661"/>
      <c r="C35" s="662"/>
      <c r="D35" s="663"/>
      <c r="E35" s="661"/>
      <c r="F35" s="662"/>
      <c r="G35" s="663"/>
      <c r="H35" s="726" t="s">
        <v>127</v>
      </c>
      <c r="I35" s="566"/>
      <c r="J35" s="727"/>
      <c r="K35" s="142"/>
      <c r="L35" s="704" t="s">
        <v>164</v>
      </c>
      <c r="M35" s="704"/>
      <c r="N35" s="212"/>
      <c r="O35" s="142"/>
      <c r="P35" s="212" t="s">
        <v>174</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661"/>
      <c r="C36" s="662"/>
      <c r="D36" s="663"/>
      <c r="E36" s="661"/>
      <c r="F36" s="662"/>
      <c r="G36" s="663"/>
      <c r="H36" s="728"/>
      <c r="I36" s="567"/>
      <c r="J36" s="729"/>
      <c r="K36" s="542" t="s">
        <v>163</v>
      </c>
      <c r="L36" s="542"/>
      <c r="M36" s="236"/>
      <c r="N36" s="217" t="s">
        <v>171</v>
      </c>
      <c r="O36" s="237"/>
      <c r="P36" s="542" t="s">
        <v>172</v>
      </c>
      <c r="Q36" s="542"/>
      <c r="R36" s="236"/>
      <c r="S36" s="217" t="s">
        <v>171</v>
      </c>
      <c r="T36" s="237"/>
      <c r="U36" s="542" t="s">
        <v>173</v>
      </c>
      <c r="V36" s="542"/>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661"/>
      <c r="C37" s="662"/>
      <c r="D37" s="663"/>
      <c r="E37" s="661"/>
      <c r="F37" s="662"/>
      <c r="G37" s="663"/>
      <c r="H37" s="728"/>
      <c r="I37" s="567"/>
      <c r="J37" s="729"/>
      <c r="K37" s="542" t="s">
        <v>166</v>
      </c>
      <c r="L37" s="542"/>
      <c r="M37" s="236"/>
      <c r="N37" s="217" t="s">
        <v>171</v>
      </c>
      <c r="O37" s="237"/>
      <c r="P37" s="542" t="s">
        <v>172</v>
      </c>
      <c r="Q37" s="542"/>
      <c r="R37" s="236"/>
      <c r="S37" s="217" t="s">
        <v>171</v>
      </c>
      <c r="T37" s="237"/>
      <c r="U37" s="542" t="s">
        <v>173</v>
      </c>
      <c r="V37" s="542"/>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661"/>
      <c r="C38" s="662"/>
      <c r="D38" s="663"/>
      <c r="E38" s="661"/>
      <c r="F38" s="662"/>
      <c r="G38" s="663"/>
      <c r="H38" s="632"/>
      <c r="I38" s="568"/>
      <c r="J38" s="633"/>
      <c r="K38" s="631" t="s">
        <v>165</v>
      </c>
      <c r="L38" s="631"/>
      <c r="M38" s="239"/>
      <c r="N38" s="79" t="s">
        <v>171</v>
      </c>
      <c r="O38" s="239"/>
      <c r="P38" s="631" t="s">
        <v>172</v>
      </c>
      <c r="Q38" s="631"/>
      <c r="R38" s="239"/>
      <c r="S38" s="79" t="s">
        <v>171</v>
      </c>
      <c r="T38" s="239"/>
      <c r="U38" s="631" t="s">
        <v>173</v>
      </c>
      <c r="V38" s="631"/>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661"/>
      <c r="C39" s="662"/>
      <c r="D39" s="663"/>
      <c r="E39" s="661"/>
      <c r="F39" s="662"/>
      <c r="G39" s="663"/>
      <c r="H39" s="726" t="s">
        <v>128</v>
      </c>
      <c r="I39" s="566"/>
      <c r="J39" s="727"/>
      <c r="K39" s="142"/>
      <c r="L39" s="692" t="s">
        <v>164</v>
      </c>
      <c r="M39" s="692"/>
      <c r="N39" s="212"/>
      <c r="O39" s="142"/>
      <c r="P39" s="212" t="s">
        <v>174</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661"/>
      <c r="C40" s="662"/>
      <c r="D40" s="663"/>
      <c r="E40" s="661"/>
      <c r="F40" s="662"/>
      <c r="G40" s="663"/>
      <c r="H40" s="632"/>
      <c r="I40" s="568"/>
      <c r="J40" s="633"/>
      <c r="K40" s="631" t="s">
        <v>168</v>
      </c>
      <c r="L40" s="631"/>
      <c r="M40" s="244"/>
      <c r="N40" s="79" t="s">
        <v>171</v>
      </c>
      <c r="O40" s="238"/>
      <c r="P40" s="631" t="s">
        <v>172</v>
      </c>
      <c r="Q40" s="631"/>
      <c r="R40" s="238"/>
      <c r="S40" s="79" t="s">
        <v>171</v>
      </c>
      <c r="T40" s="238"/>
      <c r="U40" s="631" t="s">
        <v>173</v>
      </c>
      <c r="V40" s="631"/>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661"/>
      <c r="C41" s="662"/>
      <c r="D41" s="663"/>
      <c r="E41" s="661"/>
      <c r="F41" s="662"/>
      <c r="G41" s="663"/>
      <c r="H41" s="726" t="s">
        <v>182</v>
      </c>
      <c r="I41" s="566"/>
      <c r="J41" s="727"/>
      <c r="K41" s="142"/>
      <c r="L41" s="692" t="s">
        <v>164</v>
      </c>
      <c r="M41" s="692"/>
      <c r="N41" s="212"/>
      <c r="O41" s="142"/>
      <c r="P41" s="212" t="s">
        <v>174</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661"/>
      <c r="C42" s="662"/>
      <c r="D42" s="663"/>
      <c r="E42" s="661"/>
      <c r="F42" s="662"/>
      <c r="G42" s="663"/>
      <c r="H42" s="632"/>
      <c r="I42" s="568"/>
      <c r="J42" s="633"/>
      <c r="K42" s="631" t="s">
        <v>169</v>
      </c>
      <c r="L42" s="631"/>
      <c r="M42" s="743"/>
      <c r="N42" s="743"/>
      <c r="O42" s="743"/>
      <c r="P42" s="743"/>
      <c r="Q42" s="743"/>
      <c r="R42" s="743"/>
      <c r="S42" s="743"/>
      <c r="T42" s="743"/>
      <c r="U42" s="743"/>
      <c r="V42" s="743"/>
      <c r="W42" s="743"/>
      <c r="X42" s="744"/>
      <c r="Y42" s="77"/>
      <c r="Z42" s="74"/>
      <c r="AA42" s="74"/>
      <c r="AB42" s="74"/>
      <c r="AC42" s="74"/>
      <c r="AD42" s="74"/>
      <c r="AE42" s="74"/>
      <c r="AF42" s="74"/>
      <c r="AG42" s="74"/>
      <c r="AH42" s="74"/>
      <c r="AI42" s="74"/>
      <c r="AJ42" s="74"/>
      <c r="AK42" s="74"/>
      <c r="AL42" s="74"/>
      <c r="AM42" s="74"/>
      <c r="AN42" s="74"/>
    </row>
    <row r="43" spans="2:40" ht="18" customHeight="1" x14ac:dyDescent="0.15">
      <c r="B43" s="661"/>
      <c r="C43" s="662"/>
      <c r="D43" s="663"/>
      <c r="E43" s="661" t="s">
        <v>129</v>
      </c>
      <c r="F43" s="662"/>
      <c r="G43" s="663"/>
      <c r="H43" s="634" t="s">
        <v>184</v>
      </c>
      <c r="I43" s="635"/>
      <c r="J43" s="636"/>
      <c r="K43" s="166"/>
      <c r="L43" s="756" t="s">
        <v>185</v>
      </c>
      <c r="M43" s="756"/>
      <c r="N43" s="756"/>
      <c r="O43" s="166"/>
      <c r="P43" s="756" t="s">
        <v>175</v>
      </c>
      <c r="Q43" s="756"/>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664"/>
      <c r="C44" s="665"/>
      <c r="D44" s="666"/>
      <c r="E44" s="664"/>
      <c r="F44" s="665"/>
      <c r="G44" s="666"/>
      <c r="H44" s="634" t="s">
        <v>130</v>
      </c>
      <c r="I44" s="635"/>
      <c r="J44" s="636"/>
      <c r="K44" s="166"/>
      <c r="L44" s="756" t="s">
        <v>170</v>
      </c>
      <c r="M44" s="756"/>
      <c r="N44" s="756"/>
      <c r="O44" s="166"/>
      <c r="P44" s="756" t="s">
        <v>175</v>
      </c>
      <c r="Q44" s="756"/>
      <c r="R44" s="166"/>
      <c r="S44" s="240" t="s">
        <v>176</v>
      </c>
      <c r="T44" s="240"/>
      <c r="U44" s="739"/>
      <c r="V44" s="739"/>
      <c r="W44" s="739"/>
      <c r="X44" s="740"/>
      <c r="Y44" s="77"/>
      <c r="Z44" s="74"/>
      <c r="AA44" s="74"/>
      <c r="AB44" s="74"/>
      <c r="AC44" s="74"/>
      <c r="AD44" s="74"/>
      <c r="AE44" s="74"/>
      <c r="AF44" s="74"/>
      <c r="AG44" s="74"/>
      <c r="AH44" s="74"/>
      <c r="AI44" s="74"/>
      <c r="AJ44" s="74"/>
      <c r="AK44" s="74"/>
      <c r="AL44" s="74"/>
      <c r="AM44" s="74"/>
      <c r="AN44" s="74"/>
    </row>
    <row r="45" spans="2:40" ht="18" customHeight="1" x14ac:dyDescent="0.15">
      <c r="B45" s="245" t="s">
        <v>199</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745" t="s">
        <v>193</v>
      </c>
      <c r="C46" s="746"/>
      <c r="D46" s="747"/>
      <c r="E46" s="629"/>
      <c r="F46" s="676" t="s">
        <v>200</v>
      </c>
      <c r="G46" s="676"/>
      <c r="H46" s="676"/>
      <c r="I46" s="589"/>
      <c r="J46" s="676" t="s">
        <v>201</v>
      </c>
      <c r="K46" s="676"/>
      <c r="L46" s="676"/>
      <c r="M46" s="589"/>
      <c r="N46" s="676" t="s">
        <v>202</v>
      </c>
      <c r="O46" s="676"/>
      <c r="P46" s="589"/>
      <c r="Q46" s="676" t="s">
        <v>203</v>
      </c>
      <c r="R46" s="676"/>
      <c r="S46" s="589"/>
      <c r="T46" s="678" t="s">
        <v>649</v>
      </c>
      <c r="U46" s="752"/>
      <c r="V46" s="752"/>
      <c r="W46" s="752"/>
      <c r="X46" s="753"/>
    </row>
    <row r="47" spans="2:40" ht="18" customHeight="1" x14ac:dyDescent="0.15">
      <c r="B47" s="748"/>
      <c r="C47" s="749"/>
      <c r="D47" s="750"/>
      <c r="E47" s="696"/>
      <c r="F47" s="671"/>
      <c r="G47" s="671"/>
      <c r="H47" s="671"/>
      <c r="I47" s="657"/>
      <c r="J47" s="671"/>
      <c r="K47" s="671"/>
      <c r="L47" s="671"/>
      <c r="M47" s="657"/>
      <c r="N47" s="671"/>
      <c r="O47" s="671"/>
      <c r="P47" s="657"/>
      <c r="Q47" s="671"/>
      <c r="R47" s="671"/>
      <c r="S47" s="657"/>
      <c r="T47" s="679"/>
      <c r="U47" s="754"/>
      <c r="V47" s="754"/>
      <c r="W47" s="754"/>
      <c r="X47" s="755"/>
    </row>
    <row r="48" spans="2:40" ht="18" customHeight="1" x14ac:dyDescent="0.15">
      <c r="B48" s="733" t="s">
        <v>194</v>
      </c>
      <c r="C48" s="734"/>
      <c r="D48" s="734"/>
      <c r="E48" s="654" t="s">
        <v>204</v>
      </c>
      <c r="F48" s="655"/>
      <c r="G48" s="589"/>
      <c r="H48" s="589"/>
      <c r="I48" s="589"/>
      <c r="J48" s="589"/>
      <c r="K48" s="654" t="s">
        <v>205</v>
      </c>
      <c r="L48" s="655"/>
      <c r="M48" s="629"/>
      <c r="N48" s="589"/>
      <c r="O48" s="589"/>
      <c r="P48" s="589"/>
      <c r="Q48" s="590"/>
      <c r="R48" s="654" t="s">
        <v>211</v>
      </c>
      <c r="S48" s="655"/>
      <c r="T48" s="629"/>
      <c r="U48" s="589"/>
      <c r="V48" s="589"/>
      <c r="W48" s="589"/>
      <c r="X48" s="590"/>
    </row>
    <row r="49" spans="2:24" ht="18" customHeight="1" x14ac:dyDescent="0.15">
      <c r="B49" s="735"/>
      <c r="C49" s="736"/>
      <c r="D49" s="736"/>
      <c r="E49" s="630"/>
      <c r="F49" s="656"/>
      <c r="G49" s="657"/>
      <c r="H49" s="657"/>
      <c r="I49" s="657"/>
      <c r="J49" s="657"/>
      <c r="K49" s="630"/>
      <c r="L49" s="656"/>
      <c r="M49" s="696"/>
      <c r="N49" s="657"/>
      <c r="O49" s="657"/>
      <c r="P49" s="657"/>
      <c r="Q49" s="697"/>
      <c r="R49" s="630"/>
      <c r="S49" s="656"/>
      <c r="T49" s="696"/>
      <c r="U49" s="657"/>
      <c r="V49" s="657"/>
      <c r="W49" s="657"/>
      <c r="X49" s="697"/>
    </row>
    <row r="50" spans="2:24" ht="18" customHeight="1" x14ac:dyDescent="0.15">
      <c r="B50" s="733" t="s">
        <v>195</v>
      </c>
      <c r="C50" s="734"/>
      <c r="D50" s="737"/>
      <c r="E50" s="589"/>
      <c r="F50" s="589"/>
      <c r="G50" s="589"/>
      <c r="H50" s="692" t="s">
        <v>209</v>
      </c>
      <c r="I50" s="692"/>
      <c r="J50" s="654" t="s">
        <v>206</v>
      </c>
      <c r="K50" s="692"/>
      <c r="L50" s="655"/>
      <c r="M50" s="693"/>
      <c r="N50" s="693"/>
      <c r="O50" s="693"/>
      <c r="P50" s="692" t="s">
        <v>209</v>
      </c>
      <c r="Q50" s="692"/>
      <c r="R50" s="654" t="s">
        <v>208</v>
      </c>
      <c r="S50" s="655"/>
      <c r="T50" s="589"/>
      <c r="U50" s="589"/>
      <c r="V50" s="589"/>
      <c r="W50" s="692" t="s">
        <v>210</v>
      </c>
      <c r="X50" s="655"/>
    </row>
    <row r="51" spans="2:24" ht="18" customHeight="1" x14ac:dyDescent="0.15">
      <c r="B51" s="735"/>
      <c r="C51" s="736"/>
      <c r="D51" s="738"/>
      <c r="E51" s="657"/>
      <c r="F51" s="657"/>
      <c r="G51" s="657"/>
      <c r="H51" s="631"/>
      <c r="I51" s="631"/>
      <c r="J51" s="694" t="s">
        <v>207</v>
      </c>
      <c r="K51" s="691"/>
      <c r="L51" s="695"/>
      <c r="M51" s="79" t="s">
        <v>217</v>
      </c>
      <c r="N51" s="657"/>
      <c r="O51" s="657"/>
      <c r="P51" s="631" t="s">
        <v>210</v>
      </c>
      <c r="Q51" s="631"/>
      <c r="R51" s="630"/>
      <c r="S51" s="656"/>
      <c r="T51" s="657"/>
      <c r="U51" s="657"/>
      <c r="V51" s="657"/>
      <c r="W51" s="631"/>
      <c r="X51" s="656"/>
    </row>
    <row r="52" spans="2:24" ht="18" customHeight="1" x14ac:dyDescent="0.15">
      <c r="B52" s="733" t="s">
        <v>196</v>
      </c>
      <c r="C52" s="734"/>
      <c r="D52" s="737"/>
      <c r="E52" s="589"/>
      <c r="F52" s="676" t="s">
        <v>213</v>
      </c>
      <c r="G52" s="676"/>
      <c r="H52" s="589"/>
      <c r="I52" s="676" t="s">
        <v>212</v>
      </c>
      <c r="J52" s="676"/>
      <c r="K52" s="589"/>
      <c r="L52" s="678" t="s">
        <v>214</v>
      </c>
      <c r="M52" s="589"/>
      <c r="N52" s="704" t="s">
        <v>176</v>
      </c>
      <c r="O52" s="589"/>
      <c r="P52" s="589"/>
      <c r="Q52" s="590"/>
      <c r="R52" s="654" t="s">
        <v>215</v>
      </c>
      <c r="S52" s="655"/>
      <c r="T52" s="706"/>
      <c r="U52" s="707"/>
      <c r="V52" s="707"/>
      <c r="W52" s="704" t="s">
        <v>674</v>
      </c>
      <c r="X52" s="705"/>
    </row>
    <row r="53" spans="2:24" ht="18" customHeight="1" x14ac:dyDescent="0.15">
      <c r="B53" s="735"/>
      <c r="C53" s="736"/>
      <c r="D53" s="738"/>
      <c r="E53" s="657"/>
      <c r="F53" s="677"/>
      <c r="G53" s="677"/>
      <c r="H53" s="657"/>
      <c r="I53" s="677"/>
      <c r="J53" s="677"/>
      <c r="K53" s="657"/>
      <c r="L53" s="679"/>
      <c r="M53" s="657"/>
      <c r="N53" s="691"/>
      <c r="O53" s="657"/>
      <c r="P53" s="657"/>
      <c r="Q53" s="697"/>
      <c r="R53" s="630"/>
      <c r="S53" s="656"/>
      <c r="T53" s="696"/>
      <c r="U53" s="657"/>
      <c r="V53" s="657"/>
      <c r="W53" s="691" t="s">
        <v>675</v>
      </c>
      <c r="X53" s="695"/>
    </row>
    <row r="54" spans="2:24" ht="18" customHeight="1" x14ac:dyDescent="0.15">
      <c r="B54" s="658" t="s">
        <v>231</v>
      </c>
      <c r="C54" s="659"/>
      <c r="D54" s="660"/>
      <c r="E54" s="247"/>
      <c r="F54" s="308"/>
      <c r="G54" s="248"/>
      <c r="H54" s="653"/>
      <c r="I54" s="653"/>
      <c r="J54" s="653"/>
      <c r="K54" s="653"/>
      <c r="L54" s="653"/>
      <c r="M54" s="653"/>
      <c r="N54" s="653"/>
      <c r="O54" s="564" t="s">
        <v>219</v>
      </c>
      <c r="P54" s="564"/>
      <c r="Q54" s="564"/>
      <c r="R54" s="564"/>
      <c r="S54" s="564"/>
      <c r="T54" s="564"/>
      <c r="U54" s="564"/>
      <c r="V54" s="564"/>
      <c r="W54" s="564"/>
      <c r="X54" s="569"/>
    </row>
    <row r="55" spans="2:24" ht="18" customHeight="1" x14ac:dyDescent="0.15">
      <c r="B55" s="661"/>
      <c r="C55" s="662"/>
      <c r="D55" s="663"/>
      <c r="E55" s="216"/>
      <c r="F55" s="673"/>
      <c r="G55" s="673"/>
      <c r="H55" s="674"/>
      <c r="I55" s="674"/>
      <c r="J55" s="674"/>
      <c r="K55" s="674"/>
      <c r="L55" s="674"/>
      <c r="M55" s="674"/>
      <c r="N55" s="675"/>
      <c r="O55" s="556" t="s">
        <v>220</v>
      </c>
      <c r="P55" s="556"/>
      <c r="Q55" s="556"/>
      <c r="R55" s="556" t="s">
        <v>208</v>
      </c>
      <c r="S55" s="556"/>
      <c r="T55" s="556"/>
      <c r="U55" s="556"/>
      <c r="V55" s="556" t="s">
        <v>221</v>
      </c>
      <c r="W55" s="556"/>
      <c r="X55" s="556"/>
    </row>
    <row r="56" spans="2:24" ht="18" customHeight="1" x14ac:dyDescent="0.15">
      <c r="B56" s="661"/>
      <c r="C56" s="662"/>
      <c r="D56" s="663"/>
      <c r="E56" s="667" t="s">
        <v>232</v>
      </c>
      <c r="F56" s="668"/>
      <c r="G56" s="668"/>
      <c r="H56" s="668"/>
      <c r="I56" s="668"/>
      <c r="J56" s="668"/>
      <c r="K56" s="668"/>
      <c r="L56" s="668"/>
      <c r="M56" s="668"/>
      <c r="N56" s="669"/>
      <c r="O56" s="556" t="s">
        <v>222</v>
      </c>
      <c r="P56" s="556"/>
      <c r="Q56" s="556"/>
      <c r="R56" s="684"/>
      <c r="S56" s="684"/>
      <c r="T56" s="685"/>
      <c r="U56" s="249" t="s">
        <v>210</v>
      </c>
      <c r="V56" s="683" t="str">
        <f>IFERROR(R56/R58,"")</f>
        <v/>
      </c>
      <c r="W56" s="683"/>
      <c r="X56" s="683"/>
    </row>
    <row r="57" spans="2:24" ht="18" customHeight="1" x14ac:dyDescent="0.15">
      <c r="B57" s="661"/>
      <c r="C57" s="662"/>
      <c r="D57" s="663"/>
      <c r="E57" s="670" t="s">
        <v>233</v>
      </c>
      <c r="F57" s="671"/>
      <c r="G57" s="671"/>
      <c r="H57" s="671"/>
      <c r="I57" s="671"/>
      <c r="J57" s="671"/>
      <c r="K57" s="671"/>
      <c r="L57" s="671"/>
      <c r="M57" s="671"/>
      <c r="N57" s="672"/>
      <c r="O57" s="556" t="s">
        <v>223</v>
      </c>
      <c r="P57" s="556"/>
      <c r="Q57" s="556"/>
      <c r="R57" s="686"/>
      <c r="S57" s="686"/>
      <c r="T57" s="687"/>
      <c r="U57" s="249" t="s">
        <v>210</v>
      </c>
      <c r="V57" s="683" t="str">
        <f>IFERROR(R57/R58,"")</f>
        <v/>
      </c>
      <c r="W57" s="683"/>
      <c r="X57" s="683"/>
    </row>
    <row r="58" spans="2:24" ht="15.75" customHeight="1" x14ac:dyDescent="0.15">
      <c r="B58" s="664"/>
      <c r="C58" s="665"/>
      <c r="D58" s="666"/>
      <c r="E58" s="246"/>
      <c r="F58" s="250"/>
      <c r="G58" s="250"/>
      <c r="H58" s="250"/>
      <c r="I58" s="250"/>
      <c r="J58" s="250"/>
      <c r="K58" s="250"/>
      <c r="L58" s="250"/>
      <c r="M58" s="250"/>
      <c r="N58" s="218"/>
      <c r="O58" s="556" t="s">
        <v>224</v>
      </c>
      <c r="P58" s="556"/>
      <c r="Q58" s="556"/>
      <c r="R58" s="688">
        <f>SUM(R56:T57)</f>
        <v>0</v>
      </c>
      <c r="S58" s="688"/>
      <c r="T58" s="689"/>
      <c r="U58" s="249" t="s">
        <v>210</v>
      </c>
      <c r="V58" s="683">
        <v>1</v>
      </c>
      <c r="W58" s="683"/>
      <c r="X58" s="683"/>
    </row>
    <row r="59" spans="2:24" ht="18" customHeight="1" x14ac:dyDescent="0.15">
      <c r="B59" s="658" t="s">
        <v>647</v>
      </c>
      <c r="C59" s="659"/>
      <c r="D59" s="660"/>
      <c r="E59" s="646" t="s">
        <v>228</v>
      </c>
      <c r="F59" s="647"/>
      <c r="G59" s="647"/>
      <c r="H59" s="171"/>
      <c r="I59" s="681" t="s">
        <v>226</v>
      </c>
      <c r="J59" s="681"/>
      <c r="K59" s="171"/>
      <c r="L59" s="320" t="s">
        <v>479</v>
      </c>
      <c r="M59" s="594"/>
      <c r="N59" s="594"/>
      <c r="O59" s="595" t="s">
        <v>227</v>
      </c>
      <c r="P59" s="595"/>
      <c r="Q59" s="284"/>
      <c r="R59" s="272" t="s">
        <v>666</v>
      </c>
      <c r="S59" s="171"/>
      <c r="T59" s="272" t="s">
        <v>665</v>
      </c>
      <c r="U59" s="171"/>
      <c r="V59" s="272" t="s">
        <v>666</v>
      </c>
      <c r="W59" s="171"/>
      <c r="X59" s="273" t="s">
        <v>667</v>
      </c>
    </row>
    <row r="60" spans="2:24" ht="18" customHeight="1" x14ac:dyDescent="0.15">
      <c r="B60" s="661"/>
      <c r="C60" s="662"/>
      <c r="D60" s="663"/>
      <c r="E60" s="648" t="s">
        <v>229</v>
      </c>
      <c r="F60" s="649"/>
      <c r="G60" s="649"/>
      <c r="H60" s="176"/>
      <c r="I60" s="682" t="s">
        <v>226</v>
      </c>
      <c r="J60" s="682"/>
      <c r="K60" s="176"/>
      <c r="L60" s="321" t="s">
        <v>479</v>
      </c>
      <c r="M60" s="594"/>
      <c r="N60" s="594"/>
      <c r="O60" s="596" t="s">
        <v>227</v>
      </c>
      <c r="P60" s="596"/>
      <c r="Q60" s="176"/>
      <c r="R60" s="276" t="s">
        <v>666</v>
      </c>
      <c r="S60" s="176"/>
      <c r="T60" s="276" t="s">
        <v>665</v>
      </c>
      <c r="U60" s="176"/>
      <c r="V60" s="276" t="s">
        <v>666</v>
      </c>
      <c r="W60" s="176"/>
      <c r="X60" s="275" t="s">
        <v>667</v>
      </c>
    </row>
    <row r="61" spans="2:24" ht="18" customHeight="1" x14ac:dyDescent="0.15">
      <c r="B61" s="664"/>
      <c r="C61" s="665"/>
      <c r="D61" s="666"/>
      <c r="E61" s="650" t="s">
        <v>230</v>
      </c>
      <c r="F61" s="651"/>
      <c r="G61" s="651"/>
      <c r="H61" s="252"/>
      <c r="I61" s="680" t="s">
        <v>226</v>
      </c>
      <c r="J61" s="680"/>
      <c r="K61" s="252"/>
      <c r="L61" s="322" t="s">
        <v>479</v>
      </c>
      <c r="M61" s="594"/>
      <c r="N61" s="594"/>
      <c r="O61" s="597" t="s">
        <v>227</v>
      </c>
      <c r="P61" s="597"/>
      <c r="Q61" s="210"/>
      <c r="R61" s="127" t="s">
        <v>666</v>
      </c>
      <c r="S61" s="210"/>
      <c r="T61" s="127" t="s">
        <v>665</v>
      </c>
      <c r="U61" s="210"/>
      <c r="V61" s="127" t="s">
        <v>666</v>
      </c>
      <c r="W61" s="210"/>
      <c r="X61" s="128" t="s">
        <v>667</v>
      </c>
    </row>
    <row r="62" spans="2:24" ht="18" customHeight="1" x14ac:dyDescent="0.15">
      <c r="B62" s="575" t="s">
        <v>197</v>
      </c>
      <c r="C62" s="576"/>
      <c r="D62" s="577"/>
      <c r="E62" s="80" t="s">
        <v>234</v>
      </c>
      <c r="F62" s="75"/>
      <c r="G62" s="75"/>
      <c r="H62" s="75"/>
      <c r="I62" s="75"/>
      <c r="J62" s="75"/>
      <c r="K62" s="75"/>
      <c r="L62" s="75"/>
      <c r="M62" s="75"/>
      <c r="N62" s="75"/>
      <c r="O62" s="75"/>
      <c r="P62" s="75"/>
      <c r="Q62" s="75"/>
      <c r="R62" s="75"/>
      <c r="S62" s="75"/>
      <c r="T62" s="75"/>
      <c r="U62" s="75"/>
      <c r="V62" s="75"/>
      <c r="W62" s="75"/>
      <c r="X62" s="76"/>
    </row>
    <row r="63" spans="2:24" ht="18" customHeight="1" x14ac:dyDescent="0.15">
      <c r="B63" s="578"/>
      <c r="C63" s="579"/>
      <c r="D63" s="580"/>
      <c r="E63" s="74"/>
      <c r="F63" s="74"/>
      <c r="G63" s="544" t="s">
        <v>235</v>
      </c>
      <c r="H63" s="545"/>
      <c r="I63" s="545" t="s">
        <v>236</v>
      </c>
      <c r="J63" s="555"/>
      <c r="K63" s="556" t="s">
        <v>237</v>
      </c>
      <c r="L63" s="556"/>
      <c r="M63" s="544" t="s">
        <v>238</v>
      </c>
      <c r="N63" s="545"/>
      <c r="O63" s="545" t="s">
        <v>239</v>
      </c>
      <c r="P63" s="545"/>
      <c r="Q63" s="545" t="s">
        <v>240</v>
      </c>
      <c r="R63" s="545"/>
      <c r="S63" s="545" t="s">
        <v>241</v>
      </c>
      <c r="T63" s="555"/>
      <c r="U63" s="556" t="s">
        <v>242</v>
      </c>
      <c r="V63" s="556"/>
      <c r="W63" s="556" t="s">
        <v>243</v>
      </c>
      <c r="X63" s="556"/>
    </row>
    <row r="64" spans="2:24" ht="18" customHeight="1" x14ac:dyDescent="0.15">
      <c r="B64" s="578"/>
      <c r="C64" s="579"/>
      <c r="D64" s="580"/>
      <c r="E64" s="652" t="s">
        <v>245</v>
      </c>
      <c r="F64" s="652"/>
      <c r="G64" s="557"/>
      <c r="H64" s="558"/>
      <c r="I64" s="558"/>
      <c r="J64" s="559"/>
      <c r="K64" s="560">
        <f>SUM(G64:J64)</f>
        <v>0</v>
      </c>
      <c r="L64" s="560"/>
      <c r="M64" s="557"/>
      <c r="N64" s="558"/>
      <c r="O64" s="558"/>
      <c r="P64" s="558"/>
      <c r="Q64" s="558"/>
      <c r="R64" s="558"/>
      <c r="S64" s="558"/>
      <c r="T64" s="559"/>
      <c r="U64" s="560">
        <f>SUM(M64:T64)</f>
        <v>0</v>
      </c>
      <c r="V64" s="560"/>
      <c r="W64" s="560">
        <f>SUM(K64,U64)</f>
        <v>0</v>
      </c>
      <c r="X64" s="560"/>
    </row>
    <row r="65" spans="2:24" ht="18" customHeight="1" x14ac:dyDescent="0.15">
      <c r="B65" s="578"/>
      <c r="C65" s="579"/>
      <c r="D65" s="580"/>
      <c r="E65" s="74"/>
      <c r="F65" s="74"/>
      <c r="G65" s="81" t="s">
        <v>249</v>
      </c>
      <c r="H65" s="74"/>
      <c r="I65" s="74"/>
      <c r="J65" s="74"/>
      <c r="K65" s="74"/>
      <c r="L65" s="74"/>
      <c r="M65" s="74"/>
      <c r="N65" s="74"/>
      <c r="O65" s="74"/>
      <c r="P65" s="74"/>
      <c r="Q65" s="74"/>
      <c r="R65" s="74"/>
      <c r="S65" s="74"/>
      <c r="T65" s="74"/>
      <c r="U65" s="74"/>
      <c r="V65" s="74"/>
      <c r="W65" s="74"/>
      <c r="X65" s="78"/>
    </row>
    <row r="66" spans="2:24" ht="18" customHeight="1" x14ac:dyDescent="0.15">
      <c r="B66" s="578"/>
      <c r="C66" s="579"/>
      <c r="D66" s="580"/>
      <c r="E66" s="82" t="s">
        <v>244</v>
      </c>
      <c r="F66" s="74"/>
      <c r="G66" s="74"/>
      <c r="H66" s="74"/>
      <c r="I66" s="74"/>
      <c r="J66" s="74"/>
      <c r="K66" s="74"/>
      <c r="L66" s="74"/>
      <c r="M66" s="74"/>
      <c r="N66" s="74"/>
      <c r="O66" s="74"/>
      <c r="P66" s="74"/>
      <c r="Q66" s="74"/>
      <c r="R66" s="74"/>
      <c r="S66" s="74"/>
      <c r="T66" s="74"/>
      <c r="U66" s="74"/>
      <c r="V66" s="74"/>
      <c r="W66" s="74"/>
      <c r="X66" s="78"/>
    </row>
    <row r="67" spans="2:24" ht="18" customHeight="1" x14ac:dyDescent="0.15">
      <c r="B67" s="578"/>
      <c r="C67" s="579"/>
      <c r="D67" s="580"/>
      <c r="E67" s="218"/>
      <c r="F67" s="218"/>
      <c r="G67" s="544" t="s">
        <v>235</v>
      </c>
      <c r="H67" s="545"/>
      <c r="I67" s="545" t="s">
        <v>236</v>
      </c>
      <c r="J67" s="555"/>
      <c r="K67" s="556" t="s">
        <v>237</v>
      </c>
      <c r="L67" s="556"/>
      <c r="M67" s="544" t="s">
        <v>238</v>
      </c>
      <c r="N67" s="545"/>
      <c r="O67" s="545" t="s">
        <v>239</v>
      </c>
      <c r="P67" s="545"/>
      <c r="Q67" s="545" t="s">
        <v>240</v>
      </c>
      <c r="R67" s="545"/>
      <c r="S67" s="545" t="s">
        <v>241</v>
      </c>
      <c r="T67" s="555"/>
      <c r="U67" s="556" t="s">
        <v>242</v>
      </c>
      <c r="V67" s="556"/>
      <c r="W67" s="556" t="s">
        <v>243</v>
      </c>
      <c r="X67" s="556"/>
    </row>
    <row r="68" spans="2:24" ht="18" customHeight="1" x14ac:dyDescent="0.15">
      <c r="B68" s="578"/>
      <c r="C68" s="579"/>
      <c r="D68" s="580"/>
      <c r="E68" s="542" t="s">
        <v>248</v>
      </c>
      <c r="F68" s="543"/>
      <c r="G68" s="557"/>
      <c r="H68" s="558"/>
      <c r="I68" s="558"/>
      <c r="J68" s="559"/>
      <c r="K68" s="560">
        <f>SUM(G68:J68)</f>
        <v>0</v>
      </c>
      <c r="L68" s="560"/>
      <c r="M68" s="557"/>
      <c r="N68" s="558"/>
      <c r="O68" s="558"/>
      <c r="P68" s="558"/>
      <c r="Q68" s="558"/>
      <c r="R68" s="558"/>
      <c r="S68" s="558"/>
      <c r="T68" s="559"/>
      <c r="U68" s="560">
        <f>SUM(M68:T68)</f>
        <v>0</v>
      </c>
      <c r="V68" s="560"/>
      <c r="W68" s="560">
        <f>SUM(K68,U68)</f>
        <v>0</v>
      </c>
      <c r="X68" s="560"/>
    </row>
    <row r="69" spans="2:24" ht="18" customHeight="1" thickBot="1" x14ac:dyDescent="0.2">
      <c r="B69" s="578"/>
      <c r="C69" s="579"/>
      <c r="D69" s="580"/>
      <c r="E69" s="542" t="s">
        <v>246</v>
      </c>
      <c r="F69" s="543"/>
      <c r="G69" s="645"/>
      <c r="H69" s="638"/>
      <c r="I69" s="638"/>
      <c r="J69" s="639"/>
      <c r="K69" s="640">
        <f>SUM(G69:J69)</f>
        <v>0</v>
      </c>
      <c r="L69" s="640"/>
      <c r="M69" s="645"/>
      <c r="N69" s="638"/>
      <c r="O69" s="638"/>
      <c r="P69" s="638"/>
      <c r="Q69" s="638"/>
      <c r="R69" s="638"/>
      <c r="S69" s="638"/>
      <c r="T69" s="639"/>
      <c r="U69" s="640">
        <f>SUM(M69:T69)</f>
        <v>0</v>
      </c>
      <c r="V69" s="640"/>
      <c r="W69" s="640">
        <f>SUM(K69,U69)</f>
        <v>0</v>
      </c>
      <c r="X69" s="640"/>
    </row>
    <row r="70" spans="2:24" ht="18" customHeight="1" thickTop="1" x14ac:dyDescent="0.15">
      <c r="B70" s="578"/>
      <c r="C70" s="579"/>
      <c r="D70" s="580"/>
      <c r="E70" s="542" t="s">
        <v>247</v>
      </c>
      <c r="F70" s="543"/>
      <c r="G70" s="641">
        <f>G69-G68</f>
        <v>0</v>
      </c>
      <c r="H70" s="642"/>
      <c r="I70" s="642">
        <f t="shared" ref="I70" si="0">I69-I68</f>
        <v>0</v>
      </c>
      <c r="J70" s="643"/>
      <c r="K70" s="644">
        <f t="shared" ref="K70" si="1">K69-K68</f>
        <v>0</v>
      </c>
      <c r="L70" s="644"/>
      <c r="M70" s="641">
        <f t="shared" ref="M70" si="2">M69-M68</f>
        <v>0</v>
      </c>
      <c r="N70" s="642"/>
      <c r="O70" s="642">
        <f t="shared" ref="O70" si="3">O69-O68</f>
        <v>0</v>
      </c>
      <c r="P70" s="642"/>
      <c r="Q70" s="642">
        <f t="shared" ref="Q70" si="4">Q69-Q68</f>
        <v>0</v>
      </c>
      <c r="R70" s="642"/>
      <c r="S70" s="642">
        <f t="shared" ref="S70" si="5">S69-S68</f>
        <v>0</v>
      </c>
      <c r="T70" s="643"/>
      <c r="U70" s="644">
        <f t="shared" ref="U70" si="6">U69-U68</f>
        <v>0</v>
      </c>
      <c r="V70" s="644"/>
      <c r="W70" s="644">
        <f t="shared" ref="W70" si="7">W69-W68</f>
        <v>0</v>
      </c>
      <c r="X70" s="644"/>
    </row>
    <row r="71" spans="2:24" ht="18" customHeight="1" x14ac:dyDescent="0.15">
      <c r="B71" s="581"/>
      <c r="C71" s="582"/>
      <c r="D71" s="583"/>
      <c r="E71" s="226"/>
      <c r="F71" s="226"/>
      <c r="G71" s="741" t="s">
        <v>250</v>
      </c>
      <c r="H71" s="741"/>
      <c r="I71" s="741"/>
      <c r="J71" s="741"/>
      <c r="K71" s="741"/>
      <c r="L71" s="741"/>
      <c r="M71" s="741"/>
      <c r="N71" s="741"/>
      <c r="O71" s="741"/>
      <c r="P71" s="741"/>
      <c r="Q71" s="741"/>
      <c r="R71" s="741"/>
      <c r="S71" s="741"/>
      <c r="T71" s="741"/>
      <c r="U71" s="741"/>
      <c r="V71" s="741"/>
      <c r="W71" s="741"/>
      <c r="X71" s="742"/>
    </row>
    <row r="72" spans="2:24" ht="18" customHeight="1" x14ac:dyDescent="0.15">
      <c r="B72" s="575" t="s">
        <v>198</v>
      </c>
      <c r="C72" s="576"/>
      <c r="D72" s="577"/>
      <c r="E72" s="255" t="s">
        <v>251</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578"/>
      <c r="C73" s="579"/>
      <c r="D73" s="580"/>
      <c r="E73" s="540" t="s">
        <v>252</v>
      </c>
      <c r="F73" s="540"/>
      <c r="G73" s="540"/>
      <c r="H73" s="540"/>
      <c r="I73" s="540"/>
      <c r="J73" s="540" t="s">
        <v>253</v>
      </c>
      <c r="K73" s="540"/>
      <c r="L73" s="540"/>
      <c r="M73" s="540"/>
      <c r="N73" s="540"/>
      <c r="O73" s="540"/>
      <c r="P73" s="540"/>
      <c r="Q73" s="540"/>
      <c r="R73" s="540"/>
      <c r="S73" s="637" t="s">
        <v>260</v>
      </c>
      <c r="T73" s="637"/>
      <c r="U73" s="637"/>
      <c r="V73" s="637"/>
      <c r="W73" s="637"/>
      <c r="X73" s="637"/>
    </row>
    <row r="74" spans="2:24" ht="18" customHeight="1" x14ac:dyDescent="0.15">
      <c r="B74" s="578"/>
      <c r="C74" s="579"/>
      <c r="D74" s="580"/>
      <c r="E74" s="541" t="s">
        <v>256</v>
      </c>
      <c r="F74" s="541"/>
      <c r="G74" s="541"/>
      <c r="H74" s="541"/>
      <c r="I74" s="541"/>
      <c r="J74" s="541" t="s">
        <v>254</v>
      </c>
      <c r="K74" s="541"/>
      <c r="L74" s="541"/>
      <c r="M74" s="551"/>
      <c r="N74" s="552"/>
      <c r="O74" s="553"/>
      <c r="P74" s="554"/>
      <c r="Q74" s="569" t="s">
        <v>258</v>
      </c>
      <c r="R74" s="556"/>
      <c r="S74" s="549"/>
      <c r="T74" s="549"/>
      <c r="U74" s="549"/>
      <c r="V74" s="550"/>
      <c r="W74" s="569" t="s">
        <v>259</v>
      </c>
      <c r="X74" s="556"/>
    </row>
    <row r="75" spans="2:24" ht="18" customHeight="1" x14ac:dyDescent="0.15">
      <c r="B75" s="578"/>
      <c r="C75" s="579"/>
      <c r="D75" s="580"/>
      <c r="E75" s="541" t="s">
        <v>257</v>
      </c>
      <c r="F75" s="541"/>
      <c r="G75" s="541"/>
      <c r="H75" s="541"/>
      <c r="I75" s="541"/>
      <c r="J75" s="541" t="s">
        <v>255</v>
      </c>
      <c r="K75" s="541"/>
      <c r="L75" s="541"/>
      <c r="M75" s="551"/>
      <c r="N75" s="552"/>
      <c r="O75" s="553"/>
      <c r="P75" s="554"/>
      <c r="Q75" s="569" t="s">
        <v>210</v>
      </c>
      <c r="R75" s="556"/>
      <c r="S75" s="549"/>
      <c r="T75" s="549"/>
      <c r="U75" s="549"/>
      <c r="V75" s="550"/>
      <c r="W75" s="569" t="s">
        <v>210</v>
      </c>
      <c r="X75" s="556"/>
    </row>
    <row r="76" spans="2:24" ht="18" customHeight="1" x14ac:dyDescent="0.15">
      <c r="B76" s="578"/>
      <c r="C76" s="579"/>
      <c r="D76" s="580"/>
      <c r="E76" s="546" t="s">
        <v>329</v>
      </c>
      <c r="F76" s="547"/>
      <c r="G76" s="547"/>
      <c r="H76" s="547"/>
      <c r="I76" s="547"/>
      <c r="J76" s="547"/>
      <c r="K76" s="547"/>
      <c r="L76" s="547"/>
      <c r="M76" s="547"/>
      <c r="N76" s="547"/>
      <c r="O76" s="547"/>
      <c r="P76" s="547"/>
      <c r="Q76" s="547"/>
      <c r="R76" s="547"/>
      <c r="S76" s="547"/>
      <c r="T76" s="547"/>
      <c r="U76" s="547"/>
      <c r="V76" s="547"/>
      <c r="W76" s="547"/>
      <c r="X76" s="548"/>
    </row>
    <row r="77" spans="2:24" ht="18" customHeight="1" x14ac:dyDescent="0.15">
      <c r="B77" s="578"/>
      <c r="C77" s="579"/>
      <c r="D77" s="580"/>
      <c r="E77" s="538" t="s">
        <v>261</v>
      </c>
      <c r="F77" s="538"/>
      <c r="G77" s="539"/>
      <c r="H77" s="539"/>
      <c r="I77" s="539"/>
      <c r="J77" s="256" t="s">
        <v>210</v>
      </c>
      <c r="K77" s="538" t="s">
        <v>263</v>
      </c>
      <c r="L77" s="538"/>
      <c r="M77" s="539"/>
      <c r="N77" s="539"/>
      <c r="O77" s="539"/>
      <c r="P77" s="256" t="s">
        <v>210</v>
      </c>
      <c r="Q77" s="538" t="s">
        <v>262</v>
      </c>
      <c r="R77" s="538"/>
      <c r="S77" s="539"/>
      <c r="T77" s="539"/>
      <c r="U77" s="539"/>
      <c r="V77" s="256" t="s">
        <v>210</v>
      </c>
      <c r="W77" s="240"/>
      <c r="X77" s="242"/>
    </row>
    <row r="78" spans="2:24" ht="18" customHeight="1" x14ac:dyDescent="0.15">
      <c r="B78" s="578"/>
      <c r="C78" s="579"/>
      <c r="D78" s="580"/>
      <c r="E78" s="538" t="s">
        <v>264</v>
      </c>
      <c r="F78" s="538"/>
      <c r="G78" s="539"/>
      <c r="H78" s="539"/>
      <c r="I78" s="539"/>
      <c r="J78" s="256" t="s">
        <v>210</v>
      </c>
      <c r="K78" s="538" t="s">
        <v>265</v>
      </c>
      <c r="L78" s="538"/>
      <c r="M78" s="539"/>
      <c r="N78" s="539"/>
      <c r="O78" s="539"/>
      <c r="P78" s="256" t="s">
        <v>210</v>
      </c>
      <c r="Q78" s="598"/>
      <c r="R78" s="598"/>
      <c r="S78" s="538"/>
      <c r="T78" s="538"/>
      <c r="U78" s="538"/>
      <c r="V78" s="240"/>
      <c r="W78" s="240"/>
      <c r="X78" s="242"/>
    </row>
    <row r="79" spans="2:24" ht="18" customHeight="1" x14ac:dyDescent="0.15">
      <c r="B79" s="578"/>
      <c r="C79" s="579"/>
      <c r="D79" s="580"/>
      <c r="E79" s="566" t="s">
        <v>330</v>
      </c>
      <c r="F79" s="566"/>
      <c r="G79" s="566"/>
      <c r="H79" s="566"/>
      <c r="I79" s="566"/>
      <c r="J79" s="565" t="s">
        <v>331</v>
      </c>
      <c r="K79" s="564"/>
      <c r="L79" s="564"/>
      <c r="M79" s="564"/>
      <c r="N79" s="564"/>
      <c r="O79" s="564"/>
      <c r="P79" s="564"/>
      <c r="Q79" s="569"/>
      <c r="R79" s="564" t="s">
        <v>268</v>
      </c>
      <c r="S79" s="564"/>
      <c r="T79" s="564"/>
      <c r="U79" s="564"/>
      <c r="V79" s="564"/>
      <c r="W79" s="564"/>
      <c r="X79" s="569"/>
    </row>
    <row r="80" spans="2:24" ht="18" customHeight="1" x14ac:dyDescent="0.15">
      <c r="B80" s="578"/>
      <c r="C80" s="579"/>
      <c r="D80" s="580"/>
      <c r="E80" s="567"/>
      <c r="F80" s="567"/>
      <c r="G80" s="567"/>
      <c r="H80" s="567"/>
      <c r="I80" s="567"/>
      <c r="J80" s="565" t="s">
        <v>266</v>
      </c>
      <c r="K80" s="564"/>
      <c r="L80" s="564"/>
      <c r="M80" s="561"/>
      <c r="N80" s="561"/>
      <c r="O80" s="561"/>
      <c r="P80" s="256" t="s">
        <v>269</v>
      </c>
      <c r="Q80" s="249"/>
      <c r="R80" s="564" t="s">
        <v>266</v>
      </c>
      <c r="S80" s="564"/>
      <c r="T80" s="564"/>
      <c r="U80" s="561"/>
      <c r="V80" s="561"/>
      <c r="W80" s="561"/>
      <c r="X80" s="249" t="s">
        <v>269</v>
      </c>
    </row>
    <row r="81" spans="2:31" ht="18" customHeight="1" x14ac:dyDescent="0.15">
      <c r="B81" s="581"/>
      <c r="C81" s="582"/>
      <c r="D81" s="583"/>
      <c r="E81" s="568"/>
      <c r="F81" s="568"/>
      <c r="G81" s="568"/>
      <c r="H81" s="568"/>
      <c r="I81" s="568"/>
      <c r="J81" s="565" t="s">
        <v>267</v>
      </c>
      <c r="K81" s="564"/>
      <c r="L81" s="564"/>
      <c r="M81" s="561"/>
      <c r="N81" s="561"/>
      <c r="O81" s="561"/>
      <c r="P81" s="256" t="s">
        <v>269</v>
      </c>
      <c r="Q81" s="249"/>
      <c r="R81" s="564" t="s">
        <v>267</v>
      </c>
      <c r="S81" s="564"/>
      <c r="T81" s="564"/>
      <c r="U81" s="561"/>
      <c r="V81" s="561"/>
      <c r="W81" s="561"/>
      <c r="X81" s="249" t="s">
        <v>269</v>
      </c>
      <c r="AA81" s="120" t="s">
        <v>351</v>
      </c>
      <c r="AE81" s="115" t="s">
        <v>388</v>
      </c>
    </row>
    <row r="82" spans="2:31" ht="18" customHeight="1" x14ac:dyDescent="0.15">
      <c r="B82" s="623" t="s">
        <v>270</v>
      </c>
      <c r="C82" s="624"/>
      <c r="D82" s="625"/>
      <c r="E82" s="564" t="s">
        <v>271</v>
      </c>
      <c r="F82" s="564"/>
      <c r="G82" s="564"/>
      <c r="H82" s="564"/>
      <c r="I82" s="564"/>
      <c r="J82" s="565" t="s">
        <v>272</v>
      </c>
      <c r="K82" s="564"/>
      <c r="L82" s="564"/>
      <c r="M82" s="564"/>
      <c r="N82" s="569"/>
      <c r="O82" s="565" t="s">
        <v>273</v>
      </c>
      <c r="P82" s="564"/>
      <c r="Q82" s="564"/>
      <c r="R82" s="564"/>
      <c r="S82" s="569"/>
      <c r="T82" s="564" t="s">
        <v>274</v>
      </c>
      <c r="U82" s="564"/>
      <c r="V82" s="564"/>
      <c r="W82" s="564"/>
      <c r="X82" s="569"/>
      <c r="AA82" s="120" t="s">
        <v>352</v>
      </c>
      <c r="AE82" s="120" t="s">
        <v>375</v>
      </c>
    </row>
    <row r="83" spans="2:31" ht="18" customHeight="1" x14ac:dyDescent="0.15">
      <c r="B83" s="623"/>
      <c r="C83" s="624"/>
      <c r="D83" s="625"/>
      <c r="E83" s="565" t="s">
        <v>287</v>
      </c>
      <c r="F83" s="564"/>
      <c r="G83" s="564"/>
      <c r="H83" s="564"/>
      <c r="I83" s="564"/>
      <c r="J83" s="257"/>
      <c r="K83" s="247" t="s">
        <v>275</v>
      </c>
      <c r="L83" s="247"/>
      <c r="M83" s="247"/>
      <c r="N83" s="258"/>
      <c r="O83" s="257"/>
      <c r="P83" s="247" t="s">
        <v>275</v>
      </c>
      <c r="Q83" s="247"/>
      <c r="R83" s="247"/>
      <c r="S83" s="258"/>
      <c r="T83" s="211"/>
      <c r="U83" s="247" t="s">
        <v>275</v>
      </c>
      <c r="V83" s="247"/>
      <c r="W83" s="247"/>
      <c r="X83" s="258"/>
      <c r="AA83" s="120" t="s">
        <v>353</v>
      </c>
      <c r="AE83" s="120" t="s">
        <v>376</v>
      </c>
    </row>
    <row r="84" spans="2:31" ht="18" customHeight="1" x14ac:dyDescent="0.15">
      <c r="B84" s="623"/>
      <c r="C84" s="624"/>
      <c r="D84" s="625"/>
      <c r="E84" s="565"/>
      <c r="F84" s="564"/>
      <c r="G84" s="564"/>
      <c r="H84" s="564"/>
      <c r="I84" s="564"/>
      <c r="J84" s="259"/>
      <c r="K84" s="679" t="s">
        <v>276</v>
      </c>
      <c r="L84" s="679"/>
      <c r="M84" s="679"/>
      <c r="N84" s="730"/>
      <c r="O84" s="259"/>
      <c r="P84" s="222"/>
      <c r="Q84" s="222"/>
      <c r="R84" s="222"/>
      <c r="S84" s="260"/>
      <c r="T84" s="79"/>
      <c r="U84" s="222"/>
      <c r="V84" s="222"/>
      <c r="W84" s="222"/>
      <c r="X84" s="260"/>
      <c r="AA84" s="120" t="s">
        <v>354</v>
      </c>
      <c r="AE84" s="120" t="s">
        <v>377</v>
      </c>
    </row>
    <row r="85" spans="2:31" ht="18" customHeight="1" x14ac:dyDescent="0.15">
      <c r="B85" s="623"/>
      <c r="C85" s="624"/>
      <c r="D85" s="625"/>
      <c r="E85" s="632" t="s">
        <v>482</v>
      </c>
      <c r="F85" s="568"/>
      <c r="G85" s="633"/>
      <c r="H85" s="565" t="s">
        <v>285</v>
      </c>
      <c r="I85" s="564"/>
      <c r="J85" s="257"/>
      <c r="K85" s="247" t="s">
        <v>277</v>
      </c>
      <c r="L85" s="247"/>
      <c r="M85" s="247"/>
      <c r="N85" s="258"/>
      <c r="O85" s="257"/>
      <c r="P85" s="247" t="s">
        <v>280</v>
      </c>
      <c r="Q85" s="247"/>
      <c r="R85" s="247"/>
      <c r="S85" s="258"/>
      <c r="T85" s="211"/>
      <c r="U85" s="247" t="s">
        <v>280</v>
      </c>
      <c r="V85" s="247"/>
      <c r="W85" s="247"/>
      <c r="X85" s="258"/>
      <c r="AA85" s="120" t="s">
        <v>355</v>
      </c>
      <c r="AE85" s="120" t="s">
        <v>378</v>
      </c>
    </row>
    <row r="86" spans="2:31" ht="18" customHeight="1" x14ac:dyDescent="0.15">
      <c r="B86" s="623"/>
      <c r="C86" s="624"/>
      <c r="D86" s="625"/>
      <c r="E86" s="634"/>
      <c r="F86" s="635"/>
      <c r="G86" s="636"/>
      <c r="H86" s="565"/>
      <c r="I86" s="564"/>
      <c r="J86" s="259"/>
      <c r="K86" s="222" t="s">
        <v>278</v>
      </c>
      <c r="L86" s="222"/>
      <c r="M86" s="222"/>
      <c r="N86" s="260"/>
      <c r="O86" s="259"/>
      <c r="P86" s="222" t="s">
        <v>278</v>
      </c>
      <c r="Q86" s="222"/>
      <c r="R86" s="222"/>
      <c r="S86" s="260"/>
      <c r="T86" s="79"/>
      <c r="U86" s="222" t="s">
        <v>283</v>
      </c>
      <c r="V86" s="222"/>
      <c r="W86" s="222"/>
      <c r="X86" s="260"/>
      <c r="AA86" s="120" t="s">
        <v>356</v>
      </c>
      <c r="AE86" s="120" t="s">
        <v>379</v>
      </c>
    </row>
    <row r="87" spans="2:31" ht="18" customHeight="1" x14ac:dyDescent="0.15">
      <c r="B87" s="623"/>
      <c r="C87" s="624"/>
      <c r="D87" s="625"/>
      <c r="E87" s="634"/>
      <c r="F87" s="635"/>
      <c r="G87" s="636"/>
      <c r="H87" s="630" t="s">
        <v>286</v>
      </c>
      <c r="I87" s="631"/>
      <c r="J87" s="261"/>
      <c r="K87" s="216" t="s">
        <v>278</v>
      </c>
      <c r="L87" s="216"/>
      <c r="M87" s="216"/>
      <c r="N87" s="262"/>
      <c r="O87" s="261"/>
      <c r="P87" s="216" t="s">
        <v>278</v>
      </c>
      <c r="Q87" s="216"/>
      <c r="R87" s="216"/>
      <c r="S87" s="262"/>
      <c r="T87" s="217"/>
      <c r="U87" s="216" t="s">
        <v>283</v>
      </c>
      <c r="V87" s="216"/>
      <c r="W87" s="216"/>
      <c r="X87" s="262"/>
      <c r="AA87" s="120" t="s">
        <v>357</v>
      </c>
      <c r="AE87" s="120" t="s">
        <v>380</v>
      </c>
    </row>
    <row r="88" spans="2:31" ht="18" customHeight="1" x14ac:dyDescent="0.15">
      <c r="B88" s="623"/>
      <c r="C88" s="624"/>
      <c r="D88" s="625"/>
      <c r="E88" s="634"/>
      <c r="F88" s="635"/>
      <c r="G88" s="636"/>
      <c r="H88" s="565"/>
      <c r="I88" s="564"/>
      <c r="J88" s="261"/>
      <c r="K88" s="562" t="s">
        <v>279</v>
      </c>
      <c r="L88" s="562"/>
      <c r="M88" s="562"/>
      <c r="N88" s="563"/>
      <c r="O88" s="261"/>
      <c r="P88" s="562" t="s">
        <v>282</v>
      </c>
      <c r="Q88" s="562"/>
      <c r="R88" s="562"/>
      <c r="S88" s="563"/>
      <c r="T88" s="217"/>
      <c r="U88" s="562" t="s">
        <v>284</v>
      </c>
      <c r="V88" s="562"/>
      <c r="W88" s="562"/>
      <c r="X88" s="563"/>
      <c r="AA88" s="120" t="s">
        <v>358</v>
      </c>
      <c r="AE88" s="120" t="s">
        <v>381</v>
      </c>
    </row>
    <row r="89" spans="2:31" ht="18" customHeight="1" x14ac:dyDescent="0.15">
      <c r="B89" s="623"/>
      <c r="C89" s="624"/>
      <c r="D89" s="625"/>
      <c r="E89" s="634"/>
      <c r="F89" s="635"/>
      <c r="G89" s="636"/>
      <c r="H89" s="565"/>
      <c r="I89" s="564"/>
      <c r="J89" s="261"/>
      <c r="K89" s="216" t="s">
        <v>280</v>
      </c>
      <c r="L89" s="216"/>
      <c r="M89" s="216"/>
      <c r="N89" s="262"/>
      <c r="O89" s="261"/>
      <c r="P89" s="216" t="s">
        <v>280</v>
      </c>
      <c r="Q89" s="216"/>
      <c r="R89" s="216"/>
      <c r="S89" s="262"/>
      <c r="T89" s="217"/>
      <c r="U89" s="216" t="s">
        <v>280</v>
      </c>
      <c r="V89" s="216"/>
      <c r="W89" s="216"/>
      <c r="X89" s="262"/>
      <c r="AA89" s="120" t="s">
        <v>359</v>
      </c>
      <c r="AE89" s="120" t="s">
        <v>382</v>
      </c>
    </row>
    <row r="90" spans="2:31" ht="18" customHeight="1" x14ac:dyDescent="0.15">
      <c r="B90" s="623"/>
      <c r="C90" s="624"/>
      <c r="D90" s="625"/>
      <c r="E90" s="634"/>
      <c r="F90" s="635"/>
      <c r="G90" s="636"/>
      <c r="H90" s="565"/>
      <c r="I90" s="564"/>
      <c r="J90" s="259"/>
      <c r="K90" s="222" t="s">
        <v>281</v>
      </c>
      <c r="L90" s="222"/>
      <c r="M90" s="222"/>
      <c r="N90" s="260"/>
      <c r="O90" s="263"/>
      <c r="P90" s="216"/>
      <c r="Q90" s="216"/>
      <c r="R90" s="216"/>
      <c r="S90" s="262"/>
      <c r="T90" s="217"/>
      <c r="U90" s="216"/>
      <c r="V90" s="216"/>
      <c r="W90" s="216"/>
      <c r="X90" s="262"/>
      <c r="AA90" s="120" t="s">
        <v>360</v>
      </c>
      <c r="AE90" s="120" t="s">
        <v>383</v>
      </c>
    </row>
    <row r="91" spans="2:31" ht="18" customHeight="1" x14ac:dyDescent="0.15">
      <c r="B91" s="575" t="s">
        <v>288</v>
      </c>
      <c r="C91" s="576"/>
      <c r="D91" s="577"/>
      <c r="E91" s="629"/>
      <c r="F91" s="589"/>
      <c r="G91" s="589"/>
      <c r="H91" s="589"/>
      <c r="I91" s="212" t="s">
        <v>293</v>
      </c>
      <c r="J91" s="212"/>
      <c r="K91" s="212"/>
      <c r="L91" s="212"/>
      <c r="M91" s="212"/>
      <c r="N91" s="212"/>
      <c r="O91" s="609" t="s">
        <v>294</v>
      </c>
      <c r="P91" s="610"/>
      <c r="Q91" s="610"/>
      <c r="R91" s="611"/>
      <c r="S91" s="264"/>
      <c r="T91" s="212" t="s">
        <v>295</v>
      </c>
      <c r="U91" s="212"/>
      <c r="V91" s="212"/>
      <c r="W91" s="212"/>
      <c r="X91" s="214"/>
      <c r="AA91" s="120" t="s">
        <v>361</v>
      </c>
      <c r="AE91" s="120" t="s">
        <v>384</v>
      </c>
    </row>
    <row r="92" spans="2:31" ht="18" customHeight="1" x14ac:dyDescent="0.15">
      <c r="B92" s="578"/>
      <c r="C92" s="579"/>
      <c r="D92" s="580"/>
      <c r="E92" s="265"/>
      <c r="F92" s="253" t="s">
        <v>289</v>
      </c>
      <c r="G92" s="253"/>
      <c r="H92" s="253"/>
      <c r="I92" s="252"/>
      <c r="J92" s="253" t="s">
        <v>290</v>
      </c>
      <c r="K92" s="253"/>
      <c r="L92" s="253"/>
      <c r="M92" s="253"/>
      <c r="N92" s="266"/>
      <c r="O92" s="612"/>
      <c r="P92" s="613"/>
      <c r="Q92" s="613"/>
      <c r="R92" s="614"/>
      <c r="S92" s="236"/>
      <c r="T92" s="218" t="s">
        <v>296</v>
      </c>
      <c r="U92" s="218"/>
      <c r="V92" s="218"/>
      <c r="W92" s="218"/>
      <c r="X92" s="220"/>
      <c r="AA92" s="120" t="s">
        <v>362</v>
      </c>
      <c r="AE92" s="120" t="s">
        <v>385</v>
      </c>
    </row>
    <row r="93" spans="2:31" ht="18" customHeight="1" x14ac:dyDescent="0.15">
      <c r="B93" s="578"/>
      <c r="C93" s="579"/>
      <c r="D93" s="580"/>
      <c r="E93" s="267"/>
      <c r="F93" s="218"/>
      <c r="G93" s="218"/>
      <c r="H93" s="218"/>
      <c r="I93" s="236"/>
      <c r="J93" s="218" t="s">
        <v>291</v>
      </c>
      <c r="K93" s="218"/>
      <c r="L93" s="218"/>
      <c r="M93" s="218"/>
      <c r="N93" s="218"/>
      <c r="O93" s="612"/>
      <c r="P93" s="613"/>
      <c r="Q93" s="613"/>
      <c r="R93" s="614"/>
      <c r="S93" s="236"/>
      <c r="T93" s="218" t="s">
        <v>297</v>
      </c>
      <c r="U93" s="218"/>
      <c r="V93" s="218"/>
      <c r="W93" s="218"/>
      <c r="X93" s="220"/>
      <c r="AA93" s="120" t="s">
        <v>363</v>
      </c>
      <c r="AE93" s="120" t="s">
        <v>386</v>
      </c>
    </row>
    <row r="94" spans="2:31" ht="18" customHeight="1" x14ac:dyDescent="0.15">
      <c r="B94" s="581"/>
      <c r="C94" s="582"/>
      <c r="D94" s="583"/>
      <c r="E94" s="268"/>
      <c r="F94" s="226"/>
      <c r="G94" s="226"/>
      <c r="H94" s="226"/>
      <c r="I94" s="238"/>
      <c r="J94" s="226" t="s">
        <v>292</v>
      </c>
      <c r="K94" s="226"/>
      <c r="L94" s="226"/>
      <c r="M94" s="226"/>
      <c r="N94" s="226"/>
      <c r="O94" s="626"/>
      <c r="P94" s="627"/>
      <c r="Q94" s="627"/>
      <c r="R94" s="628"/>
      <c r="S94" s="79"/>
      <c r="T94" s="226"/>
      <c r="U94" s="226"/>
      <c r="V94" s="226"/>
      <c r="W94" s="226"/>
      <c r="X94" s="223"/>
      <c r="AA94" s="120" t="s">
        <v>364</v>
      </c>
      <c r="AE94" s="115" t="s">
        <v>387</v>
      </c>
    </row>
    <row r="95" spans="2:31" ht="18" customHeight="1" x14ac:dyDescent="0.15">
      <c r="B95" s="575" t="s">
        <v>299</v>
      </c>
      <c r="C95" s="576"/>
      <c r="D95" s="577"/>
      <c r="G95" s="75"/>
      <c r="H95" s="83" t="s">
        <v>300</v>
      </c>
      <c r="I95" s="75"/>
      <c r="J95" s="75"/>
      <c r="K95" s="75"/>
      <c r="L95" s="75"/>
      <c r="M95" s="75"/>
      <c r="N95" s="75"/>
      <c r="O95" s="75"/>
      <c r="P95" s="75"/>
      <c r="Q95" s="75"/>
      <c r="R95" s="75"/>
      <c r="S95" s="75"/>
      <c r="T95" s="75"/>
      <c r="U95" s="75"/>
      <c r="V95" s="75"/>
      <c r="W95" s="75"/>
      <c r="X95" s="76"/>
      <c r="AA95" s="120" t="s">
        <v>365</v>
      </c>
    </row>
    <row r="96" spans="2:31" ht="18" customHeight="1" x14ac:dyDescent="0.15">
      <c r="B96" s="578"/>
      <c r="C96" s="579"/>
      <c r="D96" s="580"/>
      <c r="E96" s="571"/>
      <c r="F96" s="572"/>
      <c r="G96" s="573"/>
      <c r="H96" s="574" t="s">
        <v>301</v>
      </c>
      <c r="I96" s="542"/>
      <c r="J96" s="572"/>
      <c r="K96" s="572"/>
      <c r="L96" s="572"/>
      <c r="M96" s="572"/>
      <c r="N96" s="572"/>
      <c r="O96" s="542" t="s">
        <v>306</v>
      </c>
      <c r="P96" s="542"/>
      <c r="Q96" s="722"/>
      <c r="R96" s="722"/>
      <c r="S96" s="722"/>
      <c r="T96" s="218" t="s">
        <v>298</v>
      </c>
      <c r="V96" s="287"/>
      <c r="W96" s="671" t="s">
        <v>676</v>
      </c>
      <c r="X96" s="672"/>
      <c r="AA96" s="120" t="s">
        <v>366</v>
      </c>
    </row>
    <row r="97" spans="2:27" ht="18" customHeight="1" x14ac:dyDescent="0.15">
      <c r="B97" s="578"/>
      <c r="C97" s="579"/>
      <c r="D97" s="580"/>
      <c r="E97" s="571"/>
      <c r="F97" s="572"/>
      <c r="G97" s="573"/>
      <c r="H97" s="269" t="s">
        <v>302</v>
      </c>
      <c r="I97" s="218"/>
      <c r="J97" s="218"/>
      <c r="K97" s="572"/>
      <c r="L97" s="572"/>
      <c r="M97" s="570" t="s">
        <v>304</v>
      </c>
      <c r="N97" s="570"/>
      <c r="O97" s="570"/>
      <c r="P97" s="570"/>
      <c r="Q97" s="572"/>
      <c r="R97" s="572"/>
      <c r="S97" s="218" t="s">
        <v>305</v>
      </c>
      <c r="T97" s="218"/>
      <c r="U97" s="218"/>
      <c r="V97" s="287"/>
      <c r="W97" s="671" t="s">
        <v>677</v>
      </c>
      <c r="X97" s="672"/>
      <c r="AA97" s="120" t="s">
        <v>367</v>
      </c>
    </row>
    <row r="98" spans="2:27" ht="18" customHeight="1" x14ac:dyDescent="0.15">
      <c r="B98" s="581"/>
      <c r="C98" s="582"/>
      <c r="D98" s="583"/>
      <c r="E98" s="226"/>
      <c r="F98" s="226"/>
      <c r="G98" s="226"/>
      <c r="H98" s="270" t="s">
        <v>307</v>
      </c>
      <c r="I98" s="226"/>
      <c r="J98" s="226"/>
      <c r="K98" s="226"/>
      <c r="L98" s="226"/>
      <c r="M98" s="226"/>
      <c r="N98" s="226"/>
      <c r="O98" s="226"/>
      <c r="P98" s="226"/>
      <c r="Q98" s="226"/>
      <c r="R98" s="226"/>
      <c r="S98" s="226"/>
      <c r="T98" s="226"/>
      <c r="U98" s="226"/>
      <c r="V98" s="226"/>
      <c r="W98" s="226"/>
      <c r="X98" s="223"/>
      <c r="AA98" s="120" t="s">
        <v>368</v>
      </c>
    </row>
    <row r="99" spans="2:27" ht="18" customHeight="1" x14ac:dyDescent="0.15">
      <c r="B99" s="623" t="s">
        <v>311</v>
      </c>
      <c r="C99" s="624"/>
      <c r="D99" s="625"/>
      <c r="E99" s="166"/>
      <c r="F99" s="256" t="s">
        <v>309</v>
      </c>
      <c r="G99" s="561"/>
      <c r="H99" s="561"/>
      <c r="I99" s="240" t="s">
        <v>308</v>
      </c>
      <c r="J99" s="240"/>
      <c r="K99" s="166"/>
      <c r="L99" s="256" t="s">
        <v>218</v>
      </c>
      <c r="M99" s="242"/>
      <c r="N99" s="615" t="s">
        <v>310</v>
      </c>
      <c r="O99" s="598"/>
      <c r="P99" s="616"/>
      <c r="Q99" s="271"/>
      <c r="R99" s="256" t="s">
        <v>309</v>
      </c>
      <c r="S99" s="561"/>
      <c r="T99" s="561"/>
      <c r="U99" s="240" t="s">
        <v>308</v>
      </c>
      <c r="V99" s="166"/>
      <c r="W99" s="256" t="s">
        <v>218</v>
      </c>
      <c r="X99" s="242"/>
      <c r="AA99" s="120" t="s">
        <v>369</v>
      </c>
    </row>
    <row r="100" spans="2:27" ht="18" customHeight="1" x14ac:dyDescent="0.15">
      <c r="B100" s="599" t="s">
        <v>312</v>
      </c>
      <c r="C100" s="600"/>
      <c r="D100" s="601"/>
      <c r="E100" s="617" t="s">
        <v>313</v>
      </c>
      <c r="F100" s="618"/>
      <c r="G100" s="618"/>
      <c r="H100" s="619"/>
      <c r="I100" s="171"/>
      <c r="J100" s="84" t="s">
        <v>326</v>
      </c>
      <c r="K100" s="84"/>
      <c r="L100" s="622"/>
      <c r="M100" s="622"/>
      <c r="N100" s="622"/>
      <c r="O100" s="622"/>
      <c r="P100" s="622"/>
      <c r="Q100" s="251" t="s">
        <v>327</v>
      </c>
      <c r="R100" s="171"/>
      <c r="S100" s="251" t="s">
        <v>315</v>
      </c>
      <c r="T100" s="272"/>
      <c r="U100" s="272"/>
      <c r="V100" s="272"/>
      <c r="W100" s="272"/>
      <c r="X100" s="273"/>
      <c r="AA100" s="120" t="s">
        <v>370</v>
      </c>
    </row>
    <row r="101" spans="2:27" ht="18" customHeight="1" x14ac:dyDescent="0.15">
      <c r="B101" s="602"/>
      <c r="C101" s="603"/>
      <c r="D101" s="604"/>
      <c r="E101" s="608" t="s">
        <v>314</v>
      </c>
      <c r="F101" s="587"/>
      <c r="G101" s="587"/>
      <c r="H101" s="587"/>
      <c r="I101" s="210"/>
      <c r="J101" s="254" t="s">
        <v>326</v>
      </c>
      <c r="K101" s="254"/>
      <c r="L101" s="586"/>
      <c r="M101" s="586"/>
      <c r="N101" s="586"/>
      <c r="O101" s="586"/>
      <c r="P101" s="586"/>
      <c r="Q101" s="254" t="s">
        <v>327</v>
      </c>
      <c r="R101" s="210"/>
      <c r="S101" s="254" t="s">
        <v>315</v>
      </c>
      <c r="T101" s="127"/>
      <c r="U101" s="127"/>
      <c r="V101" s="127"/>
      <c r="W101" s="127"/>
      <c r="X101" s="128"/>
      <c r="AA101" s="120" t="s">
        <v>371</v>
      </c>
    </row>
    <row r="102" spans="2:27" ht="18" customHeight="1" x14ac:dyDescent="0.15">
      <c r="B102" s="575" t="s">
        <v>316</v>
      </c>
      <c r="C102" s="576"/>
      <c r="D102" s="577"/>
      <c r="E102" s="142"/>
      <c r="F102" s="212" t="s">
        <v>317</v>
      </c>
      <c r="G102" s="212"/>
      <c r="H102" s="212"/>
      <c r="I102" s="142"/>
      <c r="J102" s="212" t="s">
        <v>318</v>
      </c>
      <c r="K102" s="212"/>
      <c r="L102" s="212"/>
      <c r="M102" s="212"/>
      <c r="N102" s="212"/>
      <c r="O102" s="609" t="s">
        <v>319</v>
      </c>
      <c r="P102" s="610"/>
      <c r="Q102" s="611"/>
      <c r="R102" s="589"/>
      <c r="S102" s="589"/>
      <c r="T102" s="589"/>
      <c r="U102" s="589"/>
      <c r="V102" s="589"/>
      <c r="W102" s="589"/>
      <c r="X102" s="590"/>
      <c r="AA102" s="120" t="s">
        <v>372</v>
      </c>
    </row>
    <row r="103" spans="2:27" ht="18" customHeight="1" x14ac:dyDescent="0.15">
      <c r="B103" s="578"/>
      <c r="C103" s="579"/>
      <c r="D103" s="580"/>
      <c r="E103" s="620" t="s">
        <v>391</v>
      </c>
      <c r="F103" s="621"/>
      <c r="G103" s="621"/>
      <c r="H103" s="621"/>
      <c r="I103" s="236"/>
      <c r="J103" s="397" t="s">
        <v>732</v>
      </c>
      <c r="K103" s="218"/>
      <c r="L103" s="218"/>
      <c r="M103" s="396"/>
      <c r="N103" s="218"/>
      <c r="O103" s="612"/>
      <c r="P103" s="613"/>
      <c r="Q103" s="614"/>
      <c r="R103" s="572"/>
      <c r="S103" s="572"/>
      <c r="T103" s="572"/>
      <c r="U103" s="572"/>
      <c r="V103" s="572"/>
      <c r="W103" s="572"/>
      <c r="X103" s="591"/>
      <c r="AA103" s="120" t="s">
        <v>373</v>
      </c>
    </row>
    <row r="104" spans="2:27" ht="18" customHeight="1" x14ac:dyDescent="0.15">
      <c r="B104" s="581"/>
      <c r="C104" s="582"/>
      <c r="D104" s="583"/>
      <c r="E104" s="608" t="s">
        <v>320</v>
      </c>
      <c r="F104" s="587"/>
      <c r="G104" s="588"/>
      <c r="H104" s="585"/>
      <c r="I104" s="586"/>
      <c r="J104" s="586"/>
      <c r="K104" s="586"/>
      <c r="L104" s="586"/>
      <c r="M104" s="587" t="s">
        <v>389</v>
      </c>
      <c r="N104" s="588"/>
      <c r="O104" s="605" t="s">
        <v>321</v>
      </c>
      <c r="P104" s="606"/>
      <c r="Q104" s="607"/>
      <c r="R104" s="592"/>
      <c r="S104" s="592"/>
      <c r="T104" s="592"/>
      <c r="U104" s="127" t="s">
        <v>328</v>
      </c>
      <c r="V104" s="592"/>
      <c r="W104" s="592"/>
      <c r="X104" s="593"/>
      <c r="AA104" s="120" t="s">
        <v>374</v>
      </c>
    </row>
    <row r="105" spans="2:27" ht="18" customHeight="1" x14ac:dyDescent="0.15">
      <c r="B105" s="623" t="s">
        <v>322</v>
      </c>
      <c r="C105" s="624"/>
      <c r="D105" s="625"/>
      <c r="E105" s="551" t="s">
        <v>325</v>
      </c>
      <c r="F105" s="538"/>
      <c r="G105" s="538"/>
      <c r="H105" s="538"/>
      <c r="I105" s="538"/>
      <c r="J105" s="538"/>
      <c r="K105" s="561"/>
      <c r="L105" s="561"/>
      <c r="M105" s="240" t="s">
        <v>323</v>
      </c>
      <c r="N105" s="564" t="s">
        <v>324</v>
      </c>
      <c r="O105" s="564"/>
      <c r="P105" s="564"/>
      <c r="Q105" s="564"/>
      <c r="R105" s="561"/>
      <c r="S105" s="561"/>
      <c r="T105" s="240" t="s">
        <v>303</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U10" sqref="U10:W11"/>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08" t="s">
        <v>622</v>
      </c>
      <c r="U1" s="808"/>
      <c r="V1" s="808"/>
      <c r="W1" s="808"/>
      <c r="Z1" s="65" t="s">
        <v>620</v>
      </c>
      <c r="AT1" s="46" t="s">
        <v>225</v>
      </c>
    </row>
    <row r="2" spans="1:46" ht="18" customHeight="1" x14ac:dyDescent="0.15">
      <c r="B2" s="757" t="s">
        <v>395</v>
      </c>
      <c r="C2" s="758"/>
      <c r="D2" s="759"/>
      <c r="E2" s="763" t="s">
        <v>405</v>
      </c>
      <c r="F2" s="758"/>
      <c r="G2" s="758"/>
      <c r="H2" s="759"/>
      <c r="I2" s="790" t="s">
        <v>396</v>
      </c>
      <c r="J2" s="791"/>
      <c r="K2" s="791"/>
      <c r="L2" s="792"/>
      <c r="M2" s="757" t="s">
        <v>397</v>
      </c>
      <c r="N2" s="758"/>
      <c r="O2" s="758"/>
      <c r="P2" s="759"/>
      <c r="Q2" s="763" t="s">
        <v>407</v>
      </c>
      <c r="R2" s="764"/>
      <c r="S2" s="764"/>
      <c r="T2" s="765"/>
      <c r="U2" s="763" t="s">
        <v>406</v>
      </c>
      <c r="V2" s="758"/>
      <c r="W2" s="759"/>
      <c r="AT2" s="46" t="s">
        <v>218</v>
      </c>
    </row>
    <row r="3" spans="1:46" ht="18" customHeight="1" x14ac:dyDescent="0.15">
      <c r="B3" s="760"/>
      <c r="C3" s="761"/>
      <c r="D3" s="762"/>
      <c r="E3" s="760"/>
      <c r="F3" s="761"/>
      <c r="G3" s="761"/>
      <c r="H3" s="762"/>
      <c r="I3" s="793"/>
      <c r="J3" s="794"/>
      <c r="K3" s="794"/>
      <c r="L3" s="795"/>
      <c r="M3" s="760"/>
      <c r="N3" s="761"/>
      <c r="O3" s="761"/>
      <c r="P3" s="762"/>
      <c r="Q3" s="766"/>
      <c r="R3" s="767"/>
      <c r="S3" s="767"/>
      <c r="T3" s="768"/>
      <c r="U3" s="760"/>
      <c r="V3" s="761"/>
      <c r="W3" s="762"/>
    </row>
    <row r="4" spans="1:46" ht="18" customHeight="1" x14ac:dyDescent="0.15">
      <c r="A4" s="813"/>
      <c r="B4" s="781"/>
      <c r="C4" s="782"/>
      <c r="D4" s="783"/>
      <c r="E4" s="781"/>
      <c r="F4" s="782"/>
      <c r="G4" s="782"/>
      <c r="H4" s="783"/>
      <c r="I4" s="796"/>
      <c r="J4" s="797"/>
      <c r="K4" s="797"/>
      <c r="L4" s="798"/>
      <c r="M4" s="769"/>
      <c r="N4" s="770"/>
      <c r="O4" s="770"/>
      <c r="P4" s="771"/>
      <c r="Q4" s="806"/>
      <c r="R4" s="809"/>
      <c r="S4" s="809"/>
      <c r="T4" s="810"/>
      <c r="U4" s="775"/>
      <c r="V4" s="776"/>
      <c r="W4" s="777"/>
      <c r="X4" s="45"/>
    </row>
    <row r="5" spans="1:46" ht="18" customHeight="1" x14ac:dyDescent="0.15">
      <c r="A5" s="813"/>
      <c r="B5" s="787"/>
      <c r="C5" s="788"/>
      <c r="D5" s="789"/>
      <c r="E5" s="784"/>
      <c r="F5" s="785"/>
      <c r="G5" s="785"/>
      <c r="H5" s="786"/>
      <c r="I5" s="799"/>
      <c r="J5" s="800"/>
      <c r="K5" s="800"/>
      <c r="L5" s="801"/>
      <c r="M5" s="772"/>
      <c r="N5" s="773"/>
      <c r="O5" s="773"/>
      <c r="P5" s="774"/>
      <c r="Q5" s="807"/>
      <c r="R5" s="811"/>
      <c r="S5" s="811"/>
      <c r="T5" s="812"/>
      <c r="U5" s="778"/>
      <c r="V5" s="779"/>
      <c r="W5" s="780"/>
      <c r="X5" s="45"/>
    </row>
    <row r="6" spans="1:46" ht="18" customHeight="1" x14ac:dyDescent="0.15">
      <c r="A6" s="813"/>
      <c r="B6" s="781"/>
      <c r="C6" s="782"/>
      <c r="D6" s="783"/>
      <c r="E6" s="781"/>
      <c r="F6" s="782"/>
      <c r="G6" s="782"/>
      <c r="H6" s="783"/>
      <c r="I6" s="796"/>
      <c r="J6" s="797"/>
      <c r="K6" s="797"/>
      <c r="L6" s="798"/>
      <c r="M6" s="769"/>
      <c r="N6" s="770"/>
      <c r="O6" s="770"/>
      <c r="P6" s="771"/>
      <c r="Q6" s="806"/>
      <c r="R6" s="802"/>
      <c r="S6" s="802"/>
      <c r="T6" s="803"/>
      <c r="U6" s="775"/>
      <c r="V6" s="776"/>
      <c r="W6" s="777"/>
      <c r="Z6" s="289" t="s">
        <v>395</v>
      </c>
      <c r="AA6" s="290"/>
      <c r="AB6" s="290"/>
      <c r="AC6" s="290"/>
      <c r="AD6" s="290"/>
      <c r="AE6" s="291"/>
      <c r="AF6" s="292" t="s">
        <v>477</v>
      </c>
      <c r="AG6" s="292" t="s">
        <v>478</v>
      </c>
    </row>
    <row r="7" spans="1:46" ht="18" customHeight="1" x14ac:dyDescent="0.15">
      <c r="A7" s="813"/>
      <c r="B7" s="787"/>
      <c r="C7" s="788"/>
      <c r="D7" s="789"/>
      <c r="E7" s="784"/>
      <c r="F7" s="785"/>
      <c r="G7" s="785"/>
      <c r="H7" s="786"/>
      <c r="I7" s="799"/>
      <c r="J7" s="800"/>
      <c r="K7" s="800"/>
      <c r="L7" s="801"/>
      <c r="M7" s="772"/>
      <c r="N7" s="773"/>
      <c r="O7" s="773"/>
      <c r="P7" s="774"/>
      <c r="Q7" s="807"/>
      <c r="R7" s="804"/>
      <c r="S7" s="804"/>
      <c r="T7" s="805"/>
      <c r="U7" s="778"/>
      <c r="V7" s="779"/>
      <c r="W7" s="780"/>
      <c r="Z7" s="293" t="s">
        <v>404</v>
      </c>
      <c r="AA7" s="290"/>
      <c r="AB7" s="290"/>
      <c r="AC7" s="290"/>
      <c r="AD7" s="290"/>
      <c r="AE7" s="291"/>
      <c r="AF7" s="288">
        <f t="shared" ref="AF7:AF22" si="0">COUNTIF(B:D,Z7)</f>
        <v>0</v>
      </c>
      <c r="AG7" s="288">
        <f t="shared" ref="AG7:AG22" si="1">COUNTIFS($B$4:$B$1006,Z7,$I$4:$I$1006,"*横浜市*")</f>
        <v>0</v>
      </c>
    </row>
    <row r="8" spans="1:46" ht="18" customHeight="1" x14ac:dyDescent="0.15">
      <c r="A8" s="813"/>
      <c r="B8" s="781"/>
      <c r="C8" s="782"/>
      <c r="D8" s="783"/>
      <c r="E8" s="781"/>
      <c r="F8" s="782"/>
      <c r="G8" s="782"/>
      <c r="H8" s="783"/>
      <c r="I8" s="796"/>
      <c r="J8" s="797"/>
      <c r="K8" s="797"/>
      <c r="L8" s="798"/>
      <c r="M8" s="769"/>
      <c r="N8" s="770"/>
      <c r="O8" s="770"/>
      <c r="P8" s="771"/>
      <c r="Q8" s="806"/>
      <c r="R8" s="802"/>
      <c r="S8" s="802"/>
      <c r="T8" s="803"/>
      <c r="U8" s="775"/>
      <c r="V8" s="776"/>
      <c r="W8" s="777"/>
      <c r="Z8" s="293" t="s">
        <v>685</v>
      </c>
      <c r="AA8" s="290"/>
      <c r="AB8" s="290"/>
      <c r="AC8" s="290"/>
      <c r="AD8" s="290"/>
      <c r="AE8" s="291"/>
      <c r="AF8" s="288">
        <f t="shared" si="0"/>
        <v>0</v>
      </c>
      <c r="AG8" s="288">
        <f t="shared" si="1"/>
        <v>0</v>
      </c>
    </row>
    <row r="9" spans="1:46" ht="18" customHeight="1" x14ac:dyDescent="0.15">
      <c r="A9" s="813"/>
      <c r="B9" s="787"/>
      <c r="C9" s="788"/>
      <c r="D9" s="789"/>
      <c r="E9" s="784"/>
      <c r="F9" s="785"/>
      <c r="G9" s="785"/>
      <c r="H9" s="786"/>
      <c r="I9" s="799"/>
      <c r="J9" s="800"/>
      <c r="K9" s="800"/>
      <c r="L9" s="801"/>
      <c r="M9" s="772"/>
      <c r="N9" s="773"/>
      <c r="O9" s="773"/>
      <c r="P9" s="774"/>
      <c r="Q9" s="807"/>
      <c r="R9" s="804"/>
      <c r="S9" s="804"/>
      <c r="T9" s="805"/>
      <c r="U9" s="778"/>
      <c r="V9" s="779"/>
      <c r="W9" s="780"/>
      <c r="Z9" s="293" t="s">
        <v>686</v>
      </c>
      <c r="AA9" s="290"/>
      <c r="AB9" s="294"/>
      <c r="AC9" s="294"/>
      <c r="AD9" s="290"/>
      <c r="AE9" s="291"/>
      <c r="AF9" s="288">
        <f t="shared" si="0"/>
        <v>0</v>
      </c>
      <c r="AG9" s="288">
        <f t="shared" si="1"/>
        <v>0</v>
      </c>
    </row>
    <row r="10" spans="1:46" ht="18" customHeight="1" x14ac:dyDescent="0.15">
      <c r="A10" s="813"/>
      <c r="B10" s="781"/>
      <c r="C10" s="782"/>
      <c r="D10" s="783"/>
      <c r="E10" s="781"/>
      <c r="F10" s="782"/>
      <c r="G10" s="782"/>
      <c r="H10" s="783"/>
      <c r="I10" s="796"/>
      <c r="J10" s="797"/>
      <c r="K10" s="797"/>
      <c r="L10" s="798"/>
      <c r="M10" s="769"/>
      <c r="N10" s="770"/>
      <c r="O10" s="770"/>
      <c r="P10" s="771"/>
      <c r="Q10" s="806"/>
      <c r="R10" s="802"/>
      <c r="S10" s="802"/>
      <c r="T10" s="803"/>
      <c r="U10" s="775"/>
      <c r="V10" s="776"/>
      <c r="W10" s="777"/>
      <c r="Z10" s="293" t="s">
        <v>687</v>
      </c>
      <c r="AA10" s="290"/>
      <c r="AB10" s="294"/>
      <c r="AC10" s="294"/>
      <c r="AD10" s="290"/>
      <c r="AE10" s="291"/>
      <c r="AF10" s="288">
        <f t="shared" si="0"/>
        <v>0</v>
      </c>
      <c r="AG10" s="288">
        <f t="shared" si="1"/>
        <v>0</v>
      </c>
    </row>
    <row r="11" spans="1:46" ht="18" customHeight="1" x14ac:dyDescent="0.15">
      <c r="A11" s="813"/>
      <c r="B11" s="787"/>
      <c r="C11" s="788"/>
      <c r="D11" s="789"/>
      <c r="E11" s="784"/>
      <c r="F11" s="785"/>
      <c r="G11" s="785"/>
      <c r="H11" s="786"/>
      <c r="I11" s="799"/>
      <c r="J11" s="800"/>
      <c r="K11" s="800"/>
      <c r="L11" s="801"/>
      <c r="M11" s="772"/>
      <c r="N11" s="773"/>
      <c r="O11" s="773"/>
      <c r="P11" s="774"/>
      <c r="Q11" s="807"/>
      <c r="R11" s="804"/>
      <c r="S11" s="804"/>
      <c r="T11" s="805"/>
      <c r="U11" s="778"/>
      <c r="V11" s="779"/>
      <c r="W11" s="780"/>
      <c r="Z11" s="293" t="s">
        <v>398</v>
      </c>
      <c r="AA11" s="290"/>
      <c r="AB11" s="294"/>
      <c r="AC11" s="294"/>
      <c r="AD11" s="290"/>
      <c r="AE11" s="291"/>
      <c r="AF11" s="288">
        <f t="shared" si="0"/>
        <v>0</v>
      </c>
      <c r="AG11" s="288">
        <f t="shared" si="1"/>
        <v>0</v>
      </c>
    </row>
    <row r="12" spans="1:46" ht="18" customHeight="1" x14ac:dyDescent="0.15">
      <c r="A12" s="813"/>
      <c r="B12" s="781"/>
      <c r="C12" s="782"/>
      <c r="D12" s="783"/>
      <c r="E12" s="781"/>
      <c r="F12" s="782"/>
      <c r="G12" s="782"/>
      <c r="H12" s="783"/>
      <c r="I12" s="796"/>
      <c r="J12" s="797"/>
      <c r="K12" s="797"/>
      <c r="L12" s="798"/>
      <c r="M12" s="769"/>
      <c r="N12" s="770"/>
      <c r="O12" s="770"/>
      <c r="P12" s="771"/>
      <c r="Q12" s="806"/>
      <c r="R12" s="802"/>
      <c r="S12" s="802"/>
      <c r="T12" s="803"/>
      <c r="U12" s="775"/>
      <c r="V12" s="776"/>
      <c r="W12" s="777"/>
      <c r="Z12" s="293" t="s">
        <v>399</v>
      </c>
      <c r="AA12" s="290"/>
      <c r="AB12" s="294"/>
      <c r="AC12" s="294"/>
      <c r="AD12" s="290"/>
      <c r="AE12" s="291"/>
      <c r="AF12" s="288">
        <f t="shared" si="0"/>
        <v>0</v>
      </c>
      <c r="AG12" s="288">
        <f t="shared" si="1"/>
        <v>0</v>
      </c>
      <c r="AH12" s="63"/>
    </row>
    <row r="13" spans="1:46" ht="18" customHeight="1" x14ac:dyDescent="0.15">
      <c r="A13" s="813"/>
      <c r="B13" s="787"/>
      <c r="C13" s="788"/>
      <c r="D13" s="789"/>
      <c r="E13" s="784"/>
      <c r="F13" s="785"/>
      <c r="G13" s="785"/>
      <c r="H13" s="786"/>
      <c r="I13" s="799"/>
      <c r="J13" s="800"/>
      <c r="K13" s="800"/>
      <c r="L13" s="801"/>
      <c r="M13" s="772"/>
      <c r="N13" s="773"/>
      <c r="O13" s="773"/>
      <c r="P13" s="774"/>
      <c r="Q13" s="807"/>
      <c r="R13" s="804"/>
      <c r="S13" s="804"/>
      <c r="T13" s="805"/>
      <c r="U13" s="778"/>
      <c r="V13" s="779"/>
      <c r="W13" s="780"/>
      <c r="Z13" s="293" t="s">
        <v>472</v>
      </c>
      <c r="AA13" s="290"/>
      <c r="AB13" s="294"/>
      <c r="AC13" s="294"/>
      <c r="AD13" s="290"/>
      <c r="AE13" s="291"/>
      <c r="AF13" s="288">
        <f t="shared" si="0"/>
        <v>0</v>
      </c>
      <c r="AG13" s="288">
        <f t="shared" si="1"/>
        <v>0</v>
      </c>
    </row>
    <row r="14" spans="1:46" ht="18" customHeight="1" x14ac:dyDescent="0.15">
      <c r="A14" s="813"/>
      <c r="B14" s="781"/>
      <c r="C14" s="782"/>
      <c r="D14" s="783"/>
      <c r="E14" s="781"/>
      <c r="F14" s="782"/>
      <c r="G14" s="782"/>
      <c r="H14" s="783"/>
      <c r="I14" s="796"/>
      <c r="J14" s="797"/>
      <c r="K14" s="797"/>
      <c r="L14" s="798"/>
      <c r="M14" s="769"/>
      <c r="N14" s="770"/>
      <c r="O14" s="770"/>
      <c r="P14" s="771"/>
      <c r="Q14" s="806"/>
      <c r="R14" s="802"/>
      <c r="S14" s="802"/>
      <c r="T14" s="803"/>
      <c r="U14" s="775"/>
      <c r="V14" s="776"/>
      <c r="W14" s="777"/>
      <c r="X14" s="47"/>
      <c r="Z14" s="293" t="s">
        <v>473</v>
      </c>
      <c r="AA14" s="290"/>
      <c r="AB14" s="294"/>
      <c r="AC14" s="294"/>
      <c r="AD14" s="290"/>
      <c r="AE14" s="291"/>
      <c r="AF14" s="288">
        <f t="shared" si="0"/>
        <v>0</v>
      </c>
      <c r="AG14" s="288">
        <f t="shared" si="1"/>
        <v>0</v>
      </c>
    </row>
    <row r="15" spans="1:46" ht="18" customHeight="1" x14ac:dyDescent="0.15">
      <c r="A15" s="813"/>
      <c r="B15" s="787"/>
      <c r="C15" s="788"/>
      <c r="D15" s="789"/>
      <c r="E15" s="784"/>
      <c r="F15" s="785"/>
      <c r="G15" s="785"/>
      <c r="H15" s="786"/>
      <c r="I15" s="799"/>
      <c r="J15" s="800"/>
      <c r="K15" s="800"/>
      <c r="L15" s="801"/>
      <c r="M15" s="772"/>
      <c r="N15" s="773"/>
      <c r="O15" s="773"/>
      <c r="P15" s="774"/>
      <c r="Q15" s="807"/>
      <c r="R15" s="804"/>
      <c r="S15" s="804"/>
      <c r="T15" s="805"/>
      <c r="U15" s="778"/>
      <c r="V15" s="779"/>
      <c r="W15" s="780"/>
      <c r="Z15" s="295" t="s">
        <v>474</v>
      </c>
      <c r="AA15" s="290"/>
      <c r="AB15" s="294"/>
      <c r="AC15" s="290"/>
      <c r="AD15" s="296"/>
      <c r="AE15" s="291"/>
      <c r="AF15" s="288">
        <f t="shared" si="0"/>
        <v>0</v>
      </c>
      <c r="AG15" s="288">
        <f t="shared" si="1"/>
        <v>0</v>
      </c>
    </row>
    <row r="16" spans="1:46" ht="18" customHeight="1" x14ac:dyDescent="0.15">
      <c r="A16" s="813"/>
      <c r="B16" s="781"/>
      <c r="C16" s="782"/>
      <c r="D16" s="783"/>
      <c r="E16" s="781"/>
      <c r="F16" s="782"/>
      <c r="G16" s="782"/>
      <c r="H16" s="783"/>
      <c r="I16" s="796"/>
      <c r="J16" s="797"/>
      <c r="K16" s="797"/>
      <c r="L16" s="798"/>
      <c r="M16" s="769"/>
      <c r="N16" s="770"/>
      <c r="O16" s="770"/>
      <c r="P16" s="771"/>
      <c r="Q16" s="806"/>
      <c r="R16" s="802"/>
      <c r="S16" s="802"/>
      <c r="T16" s="803"/>
      <c r="U16" s="775"/>
      <c r="V16" s="776"/>
      <c r="W16" s="777"/>
      <c r="Z16" s="293" t="s">
        <v>400</v>
      </c>
      <c r="AA16" s="290"/>
      <c r="AB16" s="294"/>
      <c r="AC16" s="290"/>
      <c r="AD16" s="290"/>
      <c r="AE16" s="291"/>
      <c r="AF16" s="288">
        <f t="shared" si="0"/>
        <v>0</v>
      </c>
      <c r="AG16" s="288">
        <f t="shared" si="1"/>
        <v>0</v>
      </c>
    </row>
    <row r="17" spans="1:33" ht="18" customHeight="1" x14ac:dyDescent="0.15">
      <c r="A17" s="813"/>
      <c r="B17" s="787"/>
      <c r="C17" s="788"/>
      <c r="D17" s="789"/>
      <c r="E17" s="784"/>
      <c r="F17" s="785"/>
      <c r="G17" s="785"/>
      <c r="H17" s="786"/>
      <c r="I17" s="799"/>
      <c r="J17" s="800"/>
      <c r="K17" s="800"/>
      <c r="L17" s="801"/>
      <c r="M17" s="772"/>
      <c r="N17" s="773"/>
      <c r="O17" s="773"/>
      <c r="P17" s="774"/>
      <c r="Q17" s="807"/>
      <c r="R17" s="804"/>
      <c r="S17" s="804"/>
      <c r="T17" s="805"/>
      <c r="U17" s="778"/>
      <c r="V17" s="779"/>
      <c r="W17" s="780"/>
      <c r="Z17" s="293" t="s">
        <v>475</v>
      </c>
      <c r="AA17" s="290"/>
      <c r="AB17" s="294"/>
      <c r="AC17" s="294"/>
      <c r="AD17" s="290"/>
      <c r="AE17" s="291"/>
      <c r="AF17" s="288">
        <f t="shared" si="0"/>
        <v>0</v>
      </c>
      <c r="AG17" s="288">
        <f t="shared" si="1"/>
        <v>0</v>
      </c>
    </row>
    <row r="18" spans="1:33" ht="18" customHeight="1" x14ac:dyDescent="0.15">
      <c r="A18" s="813"/>
      <c r="B18" s="781"/>
      <c r="C18" s="782"/>
      <c r="D18" s="783"/>
      <c r="E18" s="781"/>
      <c r="F18" s="782"/>
      <c r="G18" s="782"/>
      <c r="H18" s="783"/>
      <c r="I18" s="796"/>
      <c r="J18" s="797"/>
      <c r="K18" s="797"/>
      <c r="L18" s="798"/>
      <c r="M18" s="769"/>
      <c r="N18" s="770"/>
      <c r="O18" s="770"/>
      <c r="P18" s="771"/>
      <c r="Q18" s="806"/>
      <c r="R18" s="802"/>
      <c r="S18" s="802"/>
      <c r="T18" s="803"/>
      <c r="U18" s="775"/>
      <c r="V18" s="776"/>
      <c r="W18" s="777"/>
      <c r="Z18" s="293" t="s">
        <v>476</v>
      </c>
      <c r="AA18" s="290"/>
      <c r="AB18" s="294"/>
      <c r="AC18" s="294"/>
      <c r="AD18" s="290"/>
      <c r="AE18" s="291"/>
      <c r="AF18" s="288">
        <f t="shared" si="0"/>
        <v>0</v>
      </c>
      <c r="AG18" s="288">
        <f t="shared" si="1"/>
        <v>0</v>
      </c>
    </row>
    <row r="19" spans="1:33" ht="18" customHeight="1" x14ac:dyDescent="0.15">
      <c r="A19" s="813"/>
      <c r="B19" s="787"/>
      <c r="C19" s="788"/>
      <c r="D19" s="789"/>
      <c r="E19" s="784"/>
      <c r="F19" s="785"/>
      <c r="G19" s="785"/>
      <c r="H19" s="786"/>
      <c r="I19" s="799"/>
      <c r="J19" s="800"/>
      <c r="K19" s="800"/>
      <c r="L19" s="801"/>
      <c r="M19" s="772"/>
      <c r="N19" s="773"/>
      <c r="O19" s="773"/>
      <c r="P19" s="774"/>
      <c r="Q19" s="807"/>
      <c r="R19" s="804"/>
      <c r="S19" s="804"/>
      <c r="T19" s="805"/>
      <c r="U19" s="778"/>
      <c r="V19" s="779"/>
      <c r="W19" s="780"/>
      <c r="Z19" s="289" t="s">
        <v>403</v>
      </c>
      <c r="AA19" s="290"/>
      <c r="AB19" s="294"/>
      <c r="AC19" s="294"/>
      <c r="AD19" s="290"/>
      <c r="AE19" s="291"/>
      <c r="AF19" s="288">
        <f t="shared" si="0"/>
        <v>0</v>
      </c>
      <c r="AG19" s="288">
        <f t="shared" si="1"/>
        <v>0</v>
      </c>
    </row>
    <row r="20" spans="1:33" ht="18" customHeight="1" x14ac:dyDescent="0.15">
      <c r="A20" s="813"/>
      <c r="B20" s="781"/>
      <c r="C20" s="782"/>
      <c r="D20" s="783"/>
      <c r="E20" s="781"/>
      <c r="F20" s="782"/>
      <c r="G20" s="782"/>
      <c r="H20" s="783"/>
      <c r="I20" s="796"/>
      <c r="J20" s="797"/>
      <c r="K20" s="797"/>
      <c r="L20" s="798"/>
      <c r="M20" s="769"/>
      <c r="N20" s="770"/>
      <c r="O20" s="770"/>
      <c r="P20" s="771"/>
      <c r="Q20" s="806"/>
      <c r="R20" s="802"/>
      <c r="S20" s="802"/>
      <c r="T20" s="803"/>
      <c r="U20" s="775"/>
      <c r="V20" s="776"/>
      <c r="W20" s="777"/>
      <c r="Z20" s="289" t="s">
        <v>402</v>
      </c>
      <c r="AA20" s="290"/>
      <c r="AB20" s="294"/>
      <c r="AC20" s="294"/>
      <c r="AD20" s="290"/>
      <c r="AE20" s="291"/>
      <c r="AF20" s="288">
        <f t="shared" si="0"/>
        <v>0</v>
      </c>
      <c r="AG20" s="288">
        <f t="shared" si="1"/>
        <v>0</v>
      </c>
    </row>
    <row r="21" spans="1:33" ht="18" customHeight="1" x14ac:dyDescent="0.15">
      <c r="A21" s="813"/>
      <c r="B21" s="787"/>
      <c r="C21" s="788"/>
      <c r="D21" s="789"/>
      <c r="E21" s="784"/>
      <c r="F21" s="785"/>
      <c r="G21" s="785"/>
      <c r="H21" s="786"/>
      <c r="I21" s="799"/>
      <c r="J21" s="800"/>
      <c r="K21" s="800"/>
      <c r="L21" s="801"/>
      <c r="M21" s="772"/>
      <c r="N21" s="773"/>
      <c r="O21" s="773"/>
      <c r="P21" s="774"/>
      <c r="Q21" s="807"/>
      <c r="R21" s="804"/>
      <c r="S21" s="804"/>
      <c r="T21" s="805"/>
      <c r="U21" s="778"/>
      <c r="V21" s="779"/>
      <c r="W21" s="780"/>
      <c r="Z21" s="289" t="s">
        <v>401</v>
      </c>
      <c r="AA21" s="290"/>
      <c r="AB21" s="294"/>
      <c r="AC21" s="294"/>
      <c r="AD21" s="290"/>
      <c r="AE21" s="291"/>
      <c r="AF21" s="288">
        <f t="shared" si="0"/>
        <v>0</v>
      </c>
      <c r="AG21" s="288">
        <f t="shared" si="1"/>
        <v>0</v>
      </c>
    </row>
    <row r="22" spans="1:33" ht="18" customHeight="1" x14ac:dyDescent="0.15">
      <c r="A22" s="813"/>
      <c r="B22" s="781"/>
      <c r="C22" s="782"/>
      <c r="D22" s="783"/>
      <c r="E22" s="781"/>
      <c r="F22" s="782"/>
      <c r="G22" s="782"/>
      <c r="H22" s="783"/>
      <c r="I22" s="796"/>
      <c r="J22" s="797"/>
      <c r="K22" s="797"/>
      <c r="L22" s="798"/>
      <c r="M22" s="769"/>
      <c r="N22" s="770"/>
      <c r="O22" s="770"/>
      <c r="P22" s="771"/>
      <c r="Q22" s="806"/>
      <c r="R22" s="802"/>
      <c r="S22" s="802"/>
      <c r="T22" s="803"/>
      <c r="U22" s="775"/>
      <c r="V22" s="776"/>
      <c r="W22" s="777"/>
      <c r="Z22" s="289" t="s">
        <v>176</v>
      </c>
      <c r="AA22" s="290"/>
      <c r="AB22" s="294"/>
      <c r="AC22" s="294"/>
      <c r="AD22" s="290"/>
      <c r="AE22" s="291"/>
      <c r="AF22" s="288">
        <f t="shared" si="0"/>
        <v>0</v>
      </c>
      <c r="AG22" s="288">
        <f t="shared" si="1"/>
        <v>0</v>
      </c>
    </row>
    <row r="23" spans="1:33" ht="18" customHeight="1" x14ac:dyDescent="0.15">
      <c r="A23" s="813"/>
      <c r="B23" s="787"/>
      <c r="C23" s="788"/>
      <c r="D23" s="789"/>
      <c r="E23" s="784"/>
      <c r="F23" s="785"/>
      <c r="G23" s="785"/>
      <c r="H23" s="786"/>
      <c r="I23" s="799"/>
      <c r="J23" s="800"/>
      <c r="K23" s="800"/>
      <c r="L23" s="801"/>
      <c r="M23" s="772"/>
      <c r="N23" s="773"/>
      <c r="O23" s="773"/>
      <c r="P23" s="774"/>
      <c r="Q23" s="807"/>
      <c r="R23" s="804"/>
      <c r="S23" s="804"/>
      <c r="T23" s="805"/>
      <c r="U23" s="778"/>
      <c r="V23" s="779"/>
      <c r="W23" s="780"/>
      <c r="Z23" s="289"/>
      <c r="AA23" s="290"/>
      <c r="AB23" s="290"/>
      <c r="AC23" s="290"/>
      <c r="AD23" s="290"/>
      <c r="AE23" s="291" t="s">
        <v>688</v>
      </c>
      <c r="AF23" s="288">
        <f>SUM(AF7:AF22)</f>
        <v>0</v>
      </c>
      <c r="AG23" s="288">
        <f>SUM(AG7:AG22)</f>
        <v>0</v>
      </c>
    </row>
    <row r="24" spans="1:33" ht="18" customHeight="1" x14ac:dyDescent="0.15">
      <c r="A24" s="813"/>
      <c r="B24" s="781"/>
      <c r="C24" s="782"/>
      <c r="D24" s="783"/>
      <c r="E24" s="781"/>
      <c r="F24" s="782"/>
      <c r="G24" s="782"/>
      <c r="H24" s="783"/>
      <c r="I24" s="796"/>
      <c r="J24" s="797"/>
      <c r="K24" s="797"/>
      <c r="L24" s="798"/>
      <c r="M24" s="769"/>
      <c r="N24" s="770"/>
      <c r="O24" s="770"/>
      <c r="P24" s="771"/>
      <c r="Q24" s="806"/>
      <c r="R24" s="802"/>
      <c r="S24" s="802"/>
      <c r="T24" s="803"/>
      <c r="U24" s="775"/>
      <c r="V24" s="776"/>
      <c r="W24" s="777"/>
    </row>
    <row r="25" spans="1:33" ht="18" customHeight="1" x14ac:dyDescent="0.15">
      <c r="A25" s="813"/>
      <c r="B25" s="787"/>
      <c r="C25" s="788"/>
      <c r="D25" s="789"/>
      <c r="E25" s="784"/>
      <c r="F25" s="785"/>
      <c r="G25" s="785"/>
      <c r="H25" s="786"/>
      <c r="I25" s="799"/>
      <c r="J25" s="800"/>
      <c r="K25" s="800"/>
      <c r="L25" s="801"/>
      <c r="M25" s="772"/>
      <c r="N25" s="773"/>
      <c r="O25" s="773"/>
      <c r="P25" s="774"/>
      <c r="Q25" s="807"/>
      <c r="R25" s="804"/>
      <c r="S25" s="804"/>
      <c r="T25" s="805"/>
      <c r="U25" s="778"/>
      <c r="V25" s="779"/>
      <c r="W25" s="780"/>
    </row>
    <row r="26" spans="1:33" ht="18" customHeight="1" x14ac:dyDescent="0.15">
      <c r="A26" s="813"/>
      <c r="B26" s="781"/>
      <c r="C26" s="782"/>
      <c r="D26" s="783"/>
      <c r="E26" s="781"/>
      <c r="F26" s="782"/>
      <c r="G26" s="782"/>
      <c r="H26" s="783"/>
      <c r="I26" s="796"/>
      <c r="J26" s="797"/>
      <c r="K26" s="797"/>
      <c r="L26" s="798"/>
      <c r="M26" s="769"/>
      <c r="N26" s="770"/>
      <c r="O26" s="770"/>
      <c r="P26" s="771"/>
      <c r="Q26" s="806"/>
      <c r="R26" s="802"/>
      <c r="S26" s="802"/>
      <c r="T26" s="803"/>
      <c r="U26" s="775"/>
      <c r="V26" s="776"/>
      <c r="W26" s="777"/>
    </row>
    <row r="27" spans="1:33" ht="18" customHeight="1" x14ac:dyDescent="0.15">
      <c r="A27" s="813"/>
      <c r="B27" s="787"/>
      <c r="C27" s="788"/>
      <c r="D27" s="789"/>
      <c r="E27" s="784"/>
      <c r="F27" s="785"/>
      <c r="G27" s="785"/>
      <c r="H27" s="786"/>
      <c r="I27" s="799"/>
      <c r="J27" s="800"/>
      <c r="K27" s="800"/>
      <c r="L27" s="801"/>
      <c r="M27" s="772"/>
      <c r="N27" s="773"/>
      <c r="O27" s="773"/>
      <c r="P27" s="774"/>
      <c r="Q27" s="807"/>
      <c r="R27" s="804"/>
      <c r="S27" s="804"/>
      <c r="T27" s="805"/>
      <c r="U27" s="778"/>
      <c r="V27" s="779"/>
      <c r="W27" s="780"/>
    </row>
    <row r="28" spans="1:33" ht="18" customHeight="1" x14ac:dyDescent="0.15">
      <c r="A28" s="813"/>
      <c r="B28" s="781"/>
      <c r="C28" s="782"/>
      <c r="D28" s="783"/>
      <c r="E28" s="781"/>
      <c r="F28" s="782"/>
      <c r="G28" s="782"/>
      <c r="H28" s="783"/>
      <c r="I28" s="796"/>
      <c r="J28" s="797"/>
      <c r="K28" s="797"/>
      <c r="L28" s="798"/>
      <c r="M28" s="199"/>
      <c r="N28" s="200"/>
      <c r="O28" s="201"/>
      <c r="P28" s="202"/>
      <c r="Q28" s="806"/>
      <c r="R28" s="802"/>
      <c r="S28" s="802"/>
      <c r="T28" s="803"/>
      <c r="U28" s="775"/>
      <c r="V28" s="776"/>
      <c r="W28" s="777"/>
      <c r="AF28" s="72"/>
      <c r="AG28" s="72"/>
    </row>
    <row r="29" spans="1:33" ht="18" customHeight="1" x14ac:dyDescent="0.15">
      <c r="A29" s="813"/>
      <c r="B29" s="787"/>
      <c r="C29" s="788"/>
      <c r="D29" s="789"/>
      <c r="E29" s="784"/>
      <c r="F29" s="785"/>
      <c r="G29" s="785"/>
      <c r="H29" s="786"/>
      <c r="I29" s="799"/>
      <c r="J29" s="800"/>
      <c r="K29" s="800"/>
      <c r="L29" s="801"/>
      <c r="M29" s="203"/>
      <c r="N29" s="204"/>
      <c r="O29" s="204"/>
      <c r="P29" s="205"/>
      <c r="Q29" s="807"/>
      <c r="R29" s="804"/>
      <c r="S29" s="804"/>
      <c r="T29" s="805"/>
      <c r="U29" s="778"/>
      <c r="V29" s="779"/>
      <c r="W29" s="780"/>
      <c r="AF29" s="72"/>
      <c r="AG29" s="72"/>
    </row>
    <row r="30" spans="1:33" ht="18" customHeight="1" x14ac:dyDescent="0.15">
      <c r="A30" s="813"/>
      <c r="B30" s="781"/>
      <c r="C30" s="782"/>
      <c r="D30" s="783"/>
      <c r="E30" s="781"/>
      <c r="F30" s="782"/>
      <c r="G30" s="782"/>
      <c r="H30" s="783"/>
      <c r="I30" s="796"/>
      <c r="J30" s="797"/>
      <c r="K30" s="797"/>
      <c r="L30" s="798"/>
      <c r="M30" s="769"/>
      <c r="N30" s="770"/>
      <c r="O30" s="770"/>
      <c r="P30" s="771"/>
      <c r="Q30" s="806"/>
      <c r="R30" s="802"/>
      <c r="S30" s="802"/>
      <c r="T30" s="803"/>
      <c r="U30" s="775"/>
      <c r="V30" s="776"/>
      <c r="W30" s="777"/>
      <c r="AF30" s="72"/>
      <c r="AG30" s="72"/>
    </row>
    <row r="31" spans="1:33" ht="18" customHeight="1" x14ac:dyDescent="0.15">
      <c r="A31" s="813"/>
      <c r="B31" s="787"/>
      <c r="C31" s="788"/>
      <c r="D31" s="789"/>
      <c r="E31" s="784"/>
      <c r="F31" s="785"/>
      <c r="G31" s="785"/>
      <c r="H31" s="786"/>
      <c r="I31" s="799"/>
      <c r="J31" s="800"/>
      <c r="K31" s="800"/>
      <c r="L31" s="801"/>
      <c r="M31" s="772"/>
      <c r="N31" s="773"/>
      <c r="O31" s="773"/>
      <c r="P31" s="774"/>
      <c r="Q31" s="807"/>
      <c r="R31" s="804"/>
      <c r="S31" s="804"/>
      <c r="T31" s="805"/>
      <c r="U31" s="778"/>
      <c r="V31" s="779"/>
      <c r="W31" s="780"/>
      <c r="AF31" s="72"/>
      <c r="AG31" s="72"/>
    </row>
    <row r="32" spans="1:33" ht="18" customHeight="1" x14ac:dyDescent="0.15">
      <c r="A32" s="813"/>
      <c r="B32" s="781"/>
      <c r="C32" s="782"/>
      <c r="D32" s="783"/>
      <c r="E32" s="781"/>
      <c r="F32" s="782"/>
      <c r="G32" s="782"/>
      <c r="H32" s="783"/>
      <c r="I32" s="796"/>
      <c r="J32" s="797"/>
      <c r="K32" s="797"/>
      <c r="L32" s="798"/>
      <c r="M32" s="769"/>
      <c r="N32" s="770"/>
      <c r="O32" s="770"/>
      <c r="P32" s="771"/>
      <c r="Q32" s="806"/>
      <c r="R32" s="802"/>
      <c r="S32" s="802"/>
      <c r="T32" s="803"/>
      <c r="U32" s="775"/>
      <c r="V32" s="776"/>
      <c r="W32" s="777"/>
      <c r="AF32" s="72"/>
      <c r="AG32" s="72"/>
    </row>
    <row r="33" spans="1:33" ht="18" customHeight="1" x14ac:dyDescent="0.15">
      <c r="A33" s="813"/>
      <c r="B33" s="787"/>
      <c r="C33" s="788"/>
      <c r="D33" s="789"/>
      <c r="E33" s="784"/>
      <c r="F33" s="785"/>
      <c r="G33" s="785"/>
      <c r="H33" s="786"/>
      <c r="I33" s="799"/>
      <c r="J33" s="800"/>
      <c r="K33" s="800"/>
      <c r="L33" s="801"/>
      <c r="M33" s="772"/>
      <c r="N33" s="773"/>
      <c r="O33" s="773"/>
      <c r="P33" s="774"/>
      <c r="Q33" s="807"/>
      <c r="R33" s="804"/>
      <c r="S33" s="804"/>
      <c r="T33" s="805"/>
      <c r="U33" s="778"/>
      <c r="V33" s="779"/>
      <c r="W33" s="780"/>
      <c r="AF33" s="72"/>
      <c r="AG33" s="72"/>
    </row>
    <row r="34" spans="1:33" ht="18" customHeight="1" x14ac:dyDescent="0.15">
      <c r="A34" s="813"/>
      <c r="B34" s="781"/>
      <c r="C34" s="782"/>
      <c r="D34" s="783"/>
      <c r="E34" s="781"/>
      <c r="F34" s="782"/>
      <c r="G34" s="782"/>
      <c r="H34" s="783"/>
      <c r="I34" s="796"/>
      <c r="J34" s="797"/>
      <c r="K34" s="797"/>
      <c r="L34" s="798"/>
      <c r="M34" s="769"/>
      <c r="N34" s="770"/>
      <c r="O34" s="770"/>
      <c r="P34" s="771"/>
      <c r="Q34" s="806"/>
      <c r="R34" s="802"/>
      <c r="S34" s="802"/>
      <c r="T34" s="803"/>
      <c r="U34" s="775"/>
      <c r="V34" s="776"/>
      <c r="W34" s="777"/>
      <c r="AF34" s="72"/>
      <c r="AG34" s="72"/>
    </row>
    <row r="35" spans="1:33" ht="18" customHeight="1" x14ac:dyDescent="0.15">
      <c r="A35" s="813"/>
      <c r="B35" s="787"/>
      <c r="C35" s="788"/>
      <c r="D35" s="789"/>
      <c r="E35" s="784"/>
      <c r="F35" s="785"/>
      <c r="G35" s="785"/>
      <c r="H35" s="786"/>
      <c r="I35" s="799"/>
      <c r="J35" s="800"/>
      <c r="K35" s="800"/>
      <c r="L35" s="801"/>
      <c r="M35" s="772"/>
      <c r="N35" s="773"/>
      <c r="O35" s="773"/>
      <c r="P35" s="774"/>
      <c r="Q35" s="807"/>
      <c r="R35" s="804"/>
      <c r="S35" s="804"/>
      <c r="T35" s="805"/>
      <c r="U35" s="778"/>
      <c r="V35" s="779"/>
      <c r="W35" s="780"/>
      <c r="AF35" s="72"/>
      <c r="AG35" s="72"/>
    </row>
    <row r="36" spans="1:33" ht="18" customHeight="1" x14ac:dyDescent="0.15">
      <c r="A36" s="813"/>
      <c r="B36" s="781"/>
      <c r="C36" s="782"/>
      <c r="D36" s="783"/>
      <c r="E36" s="781"/>
      <c r="F36" s="782"/>
      <c r="G36" s="782"/>
      <c r="H36" s="783"/>
      <c r="I36" s="796"/>
      <c r="J36" s="797"/>
      <c r="K36" s="797"/>
      <c r="L36" s="798"/>
      <c r="M36" s="769"/>
      <c r="N36" s="770"/>
      <c r="O36" s="770"/>
      <c r="P36" s="771"/>
      <c r="Q36" s="806"/>
      <c r="R36" s="802"/>
      <c r="S36" s="802"/>
      <c r="T36" s="803"/>
      <c r="U36" s="775"/>
      <c r="V36" s="776"/>
      <c r="W36" s="777"/>
    </row>
    <row r="37" spans="1:33" ht="18" customHeight="1" x14ac:dyDescent="0.15">
      <c r="A37" s="813"/>
      <c r="B37" s="787"/>
      <c r="C37" s="788"/>
      <c r="D37" s="789"/>
      <c r="E37" s="784"/>
      <c r="F37" s="785"/>
      <c r="G37" s="785"/>
      <c r="H37" s="786"/>
      <c r="I37" s="799"/>
      <c r="J37" s="800"/>
      <c r="K37" s="800"/>
      <c r="L37" s="801"/>
      <c r="M37" s="772"/>
      <c r="N37" s="773"/>
      <c r="O37" s="773"/>
      <c r="P37" s="774"/>
      <c r="Q37" s="807"/>
      <c r="R37" s="804"/>
      <c r="S37" s="804"/>
      <c r="T37" s="805"/>
      <c r="U37" s="778"/>
      <c r="V37" s="779"/>
      <c r="W37" s="780"/>
    </row>
    <row r="38" spans="1:33" ht="18" customHeight="1" x14ac:dyDescent="0.15">
      <c r="A38" s="813"/>
      <c r="B38" s="781"/>
      <c r="C38" s="782"/>
      <c r="D38" s="783"/>
      <c r="E38" s="781"/>
      <c r="F38" s="782"/>
      <c r="G38" s="782"/>
      <c r="H38" s="783"/>
      <c r="I38" s="796"/>
      <c r="J38" s="797"/>
      <c r="K38" s="797"/>
      <c r="L38" s="798"/>
      <c r="M38" s="769"/>
      <c r="N38" s="770"/>
      <c r="O38" s="770"/>
      <c r="P38" s="771"/>
      <c r="Q38" s="806"/>
      <c r="R38" s="802"/>
      <c r="S38" s="802"/>
      <c r="T38" s="803"/>
      <c r="U38" s="775"/>
      <c r="V38" s="776"/>
      <c r="W38" s="777"/>
    </row>
    <row r="39" spans="1:33" ht="18" customHeight="1" x14ac:dyDescent="0.15">
      <c r="A39" s="813"/>
      <c r="B39" s="787"/>
      <c r="C39" s="788"/>
      <c r="D39" s="789"/>
      <c r="E39" s="784"/>
      <c r="F39" s="785"/>
      <c r="G39" s="785"/>
      <c r="H39" s="786"/>
      <c r="I39" s="799"/>
      <c r="J39" s="800"/>
      <c r="K39" s="800"/>
      <c r="L39" s="801"/>
      <c r="M39" s="772"/>
      <c r="N39" s="773"/>
      <c r="O39" s="773"/>
      <c r="P39" s="774"/>
      <c r="Q39" s="807"/>
      <c r="R39" s="804"/>
      <c r="S39" s="804"/>
      <c r="T39" s="805"/>
      <c r="U39" s="778"/>
      <c r="V39" s="779"/>
      <c r="W39" s="780"/>
    </row>
    <row r="40" spans="1:33" ht="18" customHeight="1" x14ac:dyDescent="0.15">
      <c r="A40" s="813"/>
      <c r="B40" s="781"/>
      <c r="C40" s="782"/>
      <c r="D40" s="783"/>
      <c r="E40" s="781"/>
      <c r="F40" s="782"/>
      <c r="G40" s="782"/>
      <c r="H40" s="783"/>
      <c r="I40" s="796"/>
      <c r="J40" s="797"/>
      <c r="K40" s="797"/>
      <c r="L40" s="798"/>
      <c r="M40" s="769"/>
      <c r="N40" s="770"/>
      <c r="O40" s="770"/>
      <c r="P40" s="771"/>
      <c r="Q40" s="806"/>
      <c r="R40" s="802"/>
      <c r="S40" s="802"/>
      <c r="T40" s="803"/>
      <c r="U40" s="775"/>
      <c r="V40" s="776"/>
      <c r="W40" s="777"/>
      <c r="X40" s="47"/>
    </row>
    <row r="41" spans="1:33" ht="18" customHeight="1" x14ac:dyDescent="0.15">
      <c r="A41" s="813"/>
      <c r="B41" s="787"/>
      <c r="C41" s="788"/>
      <c r="D41" s="789"/>
      <c r="E41" s="784"/>
      <c r="F41" s="785"/>
      <c r="G41" s="785"/>
      <c r="H41" s="786"/>
      <c r="I41" s="799"/>
      <c r="J41" s="800"/>
      <c r="K41" s="800"/>
      <c r="L41" s="801"/>
      <c r="M41" s="772"/>
      <c r="N41" s="773"/>
      <c r="O41" s="773"/>
      <c r="P41" s="774"/>
      <c r="Q41" s="807"/>
      <c r="R41" s="804"/>
      <c r="S41" s="804"/>
      <c r="T41" s="805"/>
      <c r="U41" s="778"/>
      <c r="V41" s="779"/>
      <c r="W41" s="780"/>
    </row>
    <row r="42" spans="1:33" ht="18" customHeight="1" x14ac:dyDescent="0.15">
      <c r="A42" s="813"/>
      <c r="B42" s="781"/>
      <c r="C42" s="782"/>
      <c r="D42" s="783"/>
      <c r="E42" s="781"/>
      <c r="F42" s="782"/>
      <c r="G42" s="782"/>
      <c r="H42" s="783"/>
      <c r="I42" s="796"/>
      <c r="J42" s="797"/>
      <c r="K42" s="797"/>
      <c r="L42" s="798"/>
      <c r="M42" s="769"/>
      <c r="N42" s="770"/>
      <c r="O42" s="770"/>
      <c r="P42" s="771"/>
      <c r="Q42" s="806"/>
      <c r="R42" s="802"/>
      <c r="S42" s="802"/>
      <c r="T42" s="803"/>
      <c r="U42" s="775"/>
      <c r="V42" s="776"/>
      <c r="W42" s="777"/>
    </row>
    <row r="43" spans="1:33" ht="18" customHeight="1" x14ac:dyDescent="0.15">
      <c r="A43" s="813"/>
      <c r="B43" s="787"/>
      <c r="C43" s="788"/>
      <c r="D43" s="789"/>
      <c r="E43" s="784"/>
      <c r="F43" s="785"/>
      <c r="G43" s="785"/>
      <c r="H43" s="786"/>
      <c r="I43" s="799"/>
      <c r="J43" s="800"/>
      <c r="K43" s="800"/>
      <c r="L43" s="801"/>
      <c r="M43" s="772"/>
      <c r="N43" s="773"/>
      <c r="O43" s="773"/>
      <c r="P43" s="774"/>
      <c r="Q43" s="807"/>
      <c r="R43" s="804"/>
      <c r="S43" s="804"/>
      <c r="T43" s="805"/>
      <c r="U43" s="778"/>
      <c r="V43" s="779"/>
      <c r="W43" s="780"/>
    </row>
    <row r="44" spans="1:33" ht="18" customHeight="1" x14ac:dyDescent="0.15">
      <c r="A44" s="813"/>
      <c r="B44" s="781"/>
      <c r="C44" s="782"/>
      <c r="D44" s="783"/>
      <c r="E44" s="781"/>
      <c r="F44" s="782"/>
      <c r="G44" s="782"/>
      <c r="H44" s="783"/>
      <c r="I44" s="796"/>
      <c r="J44" s="797"/>
      <c r="K44" s="797"/>
      <c r="L44" s="798"/>
      <c r="M44" s="769"/>
      <c r="N44" s="770"/>
      <c r="O44" s="770"/>
      <c r="P44" s="771"/>
      <c r="Q44" s="806"/>
      <c r="R44" s="802"/>
      <c r="S44" s="802"/>
      <c r="T44" s="803"/>
      <c r="U44" s="775"/>
      <c r="V44" s="776"/>
      <c r="W44" s="777"/>
    </row>
    <row r="45" spans="1:33" ht="18" customHeight="1" x14ac:dyDescent="0.15">
      <c r="A45" s="813"/>
      <c r="B45" s="787"/>
      <c r="C45" s="788"/>
      <c r="D45" s="789"/>
      <c r="E45" s="784"/>
      <c r="F45" s="785"/>
      <c r="G45" s="785"/>
      <c r="H45" s="786"/>
      <c r="I45" s="799"/>
      <c r="J45" s="800"/>
      <c r="K45" s="800"/>
      <c r="L45" s="801"/>
      <c r="M45" s="772"/>
      <c r="N45" s="773"/>
      <c r="O45" s="773"/>
      <c r="P45" s="774"/>
      <c r="Q45" s="807"/>
      <c r="R45" s="804"/>
      <c r="S45" s="804"/>
      <c r="T45" s="805"/>
      <c r="U45" s="778"/>
      <c r="V45" s="779"/>
      <c r="W45" s="780"/>
    </row>
    <row r="46" spans="1:33" ht="18" customHeight="1" x14ac:dyDescent="0.15">
      <c r="A46" s="813"/>
      <c r="B46" s="781"/>
      <c r="C46" s="782"/>
      <c r="D46" s="783"/>
      <c r="E46" s="781"/>
      <c r="F46" s="782"/>
      <c r="G46" s="782"/>
      <c r="H46" s="783"/>
      <c r="I46" s="796"/>
      <c r="J46" s="797"/>
      <c r="K46" s="797"/>
      <c r="L46" s="798"/>
      <c r="M46" s="769"/>
      <c r="N46" s="770"/>
      <c r="O46" s="770"/>
      <c r="P46" s="771"/>
      <c r="Q46" s="806"/>
      <c r="R46" s="802"/>
      <c r="S46" s="802"/>
      <c r="T46" s="803"/>
      <c r="U46" s="775"/>
      <c r="V46" s="776"/>
      <c r="W46" s="777"/>
    </row>
    <row r="47" spans="1:33" ht="18" customHeight="1" x14ac:dyDescent="0.15">
      <c r="A47" s="813"/>
      <c r="B47" s="787"/>
      <c r="C47" s="788"/>
      <c r="D47" s="789"/>
      <c r="E47" s="784"/>
      <c r="F47" s="785"/>
      <c r="G47" s="785"/>
      <c r="H47" s="786"/>
      <c r="I47" s="799"/>
      <c r="J47" s="800"/>
      <c r="K47" s="800"/>
      <c r="L47" s="801"/>
      <c r="M47" s="772"/>
      <c r="N47" s="773"/>
      <c r="O47" s="773"/>
      <c r="P47" s="774"/>
      <c r="Q47" s="807"/>
      <c r="R47" s="804"/>
      <c r="S47" s="804"/>
      <c r="T47" s="805"/>
      <c r="U47" s="778"/>
      <c r="V47" s="779"/>
      <c r="W47" s="780"/>
    </row>
    <row r="48" spans="1:33" ht="18" customHeight="1" x14ac:dyDescent="0.15">
      <c r="A48" s="813"/>
      <c r="B48" s="781"/>
      <c r="C48" s="782"/>
      <c r="D48" s="783"/>
      <c r="E48" s="781"/>
      <c r="F48" s="782"/>
      <c r="G48" s="782"/>
      <c r="H48" s="783"/>
      <c r="I48" s="796"/>
      <c r="J48" s="797"/>
      <c r="K48" s="797"/>
      <c r="L48" s="798"/>
      <c r="M48" s="769"/>
      <c r="N48" s="770"/>
      <c r="O48" s="770"/>
      <c r="P48" s="771"/>
      <c r="Q48" s="806"/>
      <c r="R48" s="802"/>
      <c r="S48" s="802"/>
      <c r="T48" s="803"/>
      <c r="U48" s="775"/>
      <c r="V48" s="776"/>
      <c r="W48" s="777"/>
    </row>
    <row r="49" spans="1:24" ht="18" customHeight="1" x14ac:dyDescent="0.15">
      <c r="A49" s="813"/>
      <c r="B49" s="787"/>
      <c r="C49" s="788"/>
      <c r="D49" s="789"/>
      <c r="E49" s="784"/>
      <c r="F49" s="785"/>
      <c r="G49" s="785"/>
      <c r="H49" s="786"/>
      <c r="I49" s="799"/>
      <c r="J49" s="800"/>
      <c r="K49" s="800"/>
      <c r="L49" s="801"/>
      <c r="M49" s="772"/>
      <c r="N49" s="773"/>
      <c r="O49" s="773"/>
      <c r="P49" s="774"/>
      <c r="Q49" s="807"/>
      <c r="R49" s="804"/>
      <c r="S49" s="804"/>
      <c r="T49" s="805"/>
      <c r="U49" s="778"/>
      <c r="V49" s="779"/>
      <c r="W49" s="780"/>
    </row>
    <row r="50" spans="1:24" ht="18" customHeight="1" x14ac:dyDescent="0.15">
      <c r="A50" s="813"/>
      <c r="B50" s="781"/>
      <c r="C50" s="782"/>
      <c r="D50" s="783"/>
      <c r="E50" s="781"/>
      <c r="F50" s="782"/>
      <c r="G50" s="782"/>
      <c r="H50" s="783"/>
      <c r="I50" s="796"/>
      <c r="J50" s="797"/>
      <c r="K50" s="797"/>
      <c r="L50" s="798"/>
      <c r="M50" s="769"/>
      <c r="N50" s="770"/>
      <c r="O50" s="770"/>
      <c r="P50" s="771"/>
      <c r="Q50" s="806"/>
      <c r="R50" s="802"/>
      <c r="S50" s="802"/>
      <c r="T50" s="803"/>
      <c r="U50" s="775"/>
      <c r="V50" s="776"/>
      <c r="W50" s="777"/>
    </row>
    <row r="51" spans="1:24" ht="18" customHeight="1" x14ac:dyDescent="0.15">
      <c r="A51" s="813"/>
      <c r="B51" s="787"/>
      <c r="C51" s="788"/>
      <c r="D51" s="789"/>
      <c r="E51" s="784"/>
      <c r="F51" s="785"/>
      <c r="G51" s="785"/>
      <c r="H51" s="786"/>
      <c r="I51" s="799"/>
      <c r="J51" s="800"/>
      <c r="K51" s="800"/>
      <c r="L51" s="801"/>
      <c r="M51" s="772"/>
      <c r="N51" s="773"/>
      <c r="O51" s="773"/>
      <c r="P51" s="774"/>
      <c r="Q51" s="807"/>
      <c r="R51" s="804"/>
      <c r="S51" s="804"/>
      <c r="T51" s="805"/>
      <c r="U51" s="778"/>
      <c r="V51" s="779"/>
      <c r="W51" s="780"/>
    </row>
    <row r="52" spans="1:24" ht="18" customHeight="1" x14ac:dyDescent="0.15">
      <c r="A52" s="814"/>
      <c r="B52" s="781"/>
      <c r="C52" s="782"/>
      <c r="D52" s="783"/>
      <c r="E52" s="781"/>
      <c r="F52" s="782"/>
      <c r="G52" s="782"/>
      <c r="H52" s="783"/>
      <c r="I52" s="796"/>
      <c r="J52" s="797"/>
      <c r="K52" s="797"/>
      <c r="L52" s="798"/>
      <c r="M52" s="769"/>
      <c r="N52" s="770"/>
      <c r="O52" s="770"/>
      <c r="P52" s="771"/>
      <c r="Q52" s="806"/>
      <c r="R52" s="802"/>
      <c r="S52" s="802"/>
      <c r="T52" s="803"/>
      <c r="U52" s="775"/>
      <c r="V52" s="776"/>
      <c r="W52" s="777"/>
    </row>
    <row r="53" spans="1:24" ht="18" customHeight="1" x14ac:dyDescent="0.15">
      <c r="A53" s="814"/>
      <c r="B53" s="787"/>
      <c r="C53" s="788"/>
      <c r="D53" s="789"/>
      <c r="E53" s="784"/>
      <c r="F53" s="785"/>
      <c r="G53" s="785"/>
      <c r="H53" s="786"/>
      <c r="I53" s="799"/>
      <c r="J53" s="800"/>
      <c r="K53" s="800"/>
      <c r="L53" s="801"/>
      <c r="M53" s="772"/>
      <c r="N53" s="773"/>
      <c r="O53" s="773"/>
      <c r="P53" s="774"/>
      <c r="Q53" s="807"/>
      <c r="R53" s="804"/>
      <c r="S53" s="804"/>
      <c r="T53" s="805"/>
      <c r="U53" s="778"/>
      <c r="V53" s="779"/>
      <c r="W53" s="780"/>
    </row>
    <row r="54" spans="1:24" ht="18" customHeight="1" x14ac:dyDescent="0.15">
      <c r="A54" s="814"/>
      <c r="B54" s="781"/>
      <c r="C54" s="782"/>
      <c r="D54" s="783"/>
      <c r="E54" s="781"/>
      <c r="F54" s="782"/>
      <c r="G54" s="782"/>
      <c r="H54" s="783"/>
      <c r="I54" s="796"/>
      <c r="J54" s="797"/>
      <c r="K54" s="797"/>
      <c r="L54" s="798"/>
      <c r="M54" s="769"/>
      <c r="N54" s="770"/>
      <c r="O54" s="770"/>
      <c r="P54" s="771"/>
      <c r="Q54" s="806"/>
      <c r="R54" s="802"/>
      <c r="S54" s="802"/>
      <c r="T54" s="803"/>
      <c r="U54" s="775"/>
      <c r="V54" s="776"/>
      <c r="W54" s="777"/>
    </row>
    <row r="55" spans="1:24" ht="18" customHeight="1" x14ac:dyDescent="0.15">
      <c r="A55" s="814"/>
      <c r="B55" s="787"/>
      <c r="C55" s="788"/>
      <c r="D55" s="789"/>
      <c r="E55" s="784"/>
      <c r="F55" s="785"/>
      <c r="G55" s="785"/>
      <c r="H55" s="786"/>
      <c r="I55" s="799"/>
      <c r="J55" s="800"/>
      <c r="K55" s="800"/>
      <c r="L55" s="801"/>
      <c r="M55" s="772"/>
      <c r="N55" s="773"/>
      <c r="O55" s="773"/>
      <c r="P55" s="774"/>
      <c r="Q55" s="807"/>
      <c r="R55" s="804"/>
      <c r="S55" s="804"/>
      <c r="T55" s="805"/>
      <c r="U55" s="778"/>
      <c r="V55" s="779"/>
      <c r="W55" s="780"/>
      <c r="X55" s="45"/>
    </row>
    <row r="56" spans="1:24" ht="18" customHeight="1" x14ac:dyDescent="0.15">
      <c r="A56" s="814"/>
      <c r="B56" s="781"/>
      <c r="C56" s="782"/>
      <c r="D56" s="783"/>
      <c r="E56" s="781"/>
      <c r="F56" s="782"/>
      <c r="G56" s="782"/>
      <c r="H56" s="783"/>
      <c r="I56" s="796"/>
      <c r="J56" s="797"/>
      <c r="K56" s="797"/>
      <c r="L56" s="798"/>
      <c r="M56" s="769"/>
      <c r="N56" s="770"/>
      <c r="O56" s="770"/>
      <c r="P56" s="771"/>
      <c r="Q56" s="806"/>
      <c r="R56" s="802"/>
      <c r="S56" s="802"/>
      <c r="T56" s="803"/>
      <c r="U56" s="775"/>
      <c r="V56" s="776"/>
      <c r="W56" s="777"/>
      <c r="X56" s="45"/>
    </row>
    <row r="57" spans="1:24" ht="18" customHeight="1" x14ac:dyDescent="0.15">
      <c r="A57" s="814"/>
      <c r="B57" s="787"/>
      <c r="C57" s="788"/>
      <c r="D57" s="789"/>
      <c r="E57" s="784"/>
      <c r="F57" s="785"/>
      <c r="G57" s="785"/>
      <c r="H57" s="786"/>
      <c r="I57" s="799"/>
      <c r="J57" s="800"/>
      <c r="K57" s="800"/>
      <c r="L57" s="801"/>
      <c r="M57" s="772"/>
      <c r="N57" s="773"/>
      <c r="O57" s="773"/>
      <c r="P57" s="774"/>
      <c r="Q57" s="807"/>
      <c r="R57" s="804"/>
      <c r="S57" s="804"/>
      <c r="T57" s="805"/>
      <c r="U57" s="778"/>
      <c r="V57" s="779"/>
      <c r="W57" s="780"/>
    </row>
    <row r="58" spans="1:24" ht="18" customHeight="1" x14ac:dyDescent="0.15">
      <c r="A58" s="814"/>
      <c r="B58" s="781"/>
      <c r="C58" s="782"/>
      <c r="D58" s="783"/>
      <c r="E58" s="781"/>
      <c r="F58" s="782"/>
      <c r="G58" s="782"/>
      <c r="H58" s="783"/>
      <c r="I58" s="796"/>
      <c r="J58" s="797"/>
      <c r="K58" s="797"/>
      <c r="L58" s="798"/>
      <c r="M58" s="769"/>
      <c r="N58" s="770"/>
      <c r="O58" s="770"/>
      <c r="P58" s="771"/>
      <c r="Q58" s="806"/>
      <c r="R58" s="802"/>
      <c r="S58" s="802"/>
      <c r="T58" s="803"/>
      <c r="U58" s="775"/>
      <c r="V58" s="776"/>
      <c r="W58" s="777"/>
    </row>
    <row r="59" spans="1:24" ht="18" customHeight="1" x14ac:dyDescent="0.15">
      <c r="A59" s="814"/>
      <c r="B59" s="787"/>
      <c r="C59" s="788"/>
      <c r="D59" s="789"/>
      <c r="E59" s="784"/>
      <c r="F59" s="785"/>
      <c r="G59" s="785"/>
      <c r="H59" s="786"/>
      <c r="I59" s="799"/>
      <c r="J59" s="800"/>
      <c r="K59" s="800"/>
      <c r="L59" s="801"/>
      <c r="M59" s="772"/>
      <c r="N59" s="773"/>
      <c r="O59" s="773"/>
      <c r="P59" s="774"/>
      <c r="Q59" s="807"/>
      <c r="R59" s="804"/>
      <c r="S59" s="804"/>
      <c r="T59" s="805"/>
      <c r="U59" s="778"/>
      <c r="V59" s="779"/>
      <c r="W59" s="780"/>
      <c r="X59" s="48"/>
    </row>
    <row r="60" spans="1:24" ht="18" customHeight="1" x14ac:dyDescent="0.15">
      <c r="A60" s="814"/>
      <c r="B60" s="781"/>
      <c r="C60" s="782"/>
      <c r="D60" s="783"/>
      <c r="E60" s="781"/>
      <c r="F60" s="782"/>
      <c r="G60" s="782"/>
      <c r="H60" s="783"/>
      <c r="I60" s="796"/>
      <c r="J60" s="797"/>
      <c r="K60" s="797"/>
      <c r="L60" s="798"/>
      <c r="M60" s="769"/>
      <c r="N60" s="770"/>
      <c r="O60" s="770"/>
      <c r="P60" s="771"/>
      <c r="Q60" s="806"/>
      <c r="R60" s="802"/>
      <c r="S60" s="802"/>
      <c r="T60" s="803"/>
      <c r="U60" s="775"/>
      <c r="V60" s="776"/>
      <c r="W60" s="777"/>
      <c r="X60" s="48"/>
    </row>
    <row r="61" spans="1:24" ht="18" customHeight="1" x14ac:dyDescent="0.15">
      <c r="A61" s="814"/>
      <c r="B61" s="787"/>
      <c r="C61" s="788"/>
      <c r="D61" s="789"/>
      <c r="E61" s="784"/>
      <c r="F61" s="785"/>
      <c r="G61" s="785"/>
      <c r="H61" s="786"/>
      <c r="I61" s="799"/>
      <c r="J61" s="800"/>
      <c r="K61" s="800"/>
      <c r="L61" s="801"/>
      <c r="M61" s="772"/>
      <c r="N61" s="773"/>
      <c r="O61" s="773"/>
      <c r="P61" s="774"/>
      <c r="Q61" s="807"/>
      <c r="R61" s="804"/>
      <c r="S61" s="804"/>
      <c r="T61" s="805"/>
      <c r="U61" s="778"/>
      <c r="V61" s="779"/>
      <c r="W61" s="780"/>
      <c r="X61" s="48"/>
    </row>
    <row r="62" spans="1:24" ht="18" customHeight="1" x14ac:dyDescent="0.15">
      <c r="A62" s="814"/>
      <c r="B62" s="781"/>
      <c r="C62" s="782"/>
      <c r="D62" s="783"/>
      <c r="E62" s="781"/>
      <c r="F62" s="782"/>
      <c r="G62" s="782"/>
      <c r="H62" s="783"/>
      <c r="I62" s="796"/>
      <c r="J62" s="797"/>
      <c r="K62" s="797"/>
      <c r="L62" s="798"/>
      <c r="M62" s="769"/>
      <c r="N62" s="770"/>
      <c r="O62" s="770"/>
      <c r="P62" s="771"/>
      <c r="Q62" s="806"/>
      <c r="R62" s="802"/>
      <c r="S62" s="802"/>
      <c r="T62" s="803"/>
      <c r="U62" s="775"/>
      <c r="V62" s="776"/>
      <c r="W62" s="777"/>
      <c r="X62" s="45"/>
    </row>
    <row r="63" spans="1:24" ht="18" customHeight="1" x14ac:dyDescent="0.15">
      <c r="A63" s="814"/>
      <c r="B63" s="787"/>
      <c r="C63" s="788"/>
      <c r="D63" s="789"/>
      <c r="E63" s="784"/>
      <c r="F63" s="785"/>
      <c r="G63" s="785"/>
      <c r="H63" s="786"/>
      <c r="I63" s="799"/>
      <c r="J63" s="800"/>
      <c r="K63" s="800"/>
      <c r="L63" s="801"/>
      <c r="M63" s="772"/>
      <c r="N63" s="773"/>
      <c r="O63" s="773"/>
      <c r="P63" s="774"/>
      <c r="Q63" s="807"/>
      <c r="R63" s="804"/>
      <c r="S63" s="804"/>
      <c r="T63" s="805"/>
      <c r="U63" s="778"/>
      <c r="V63" s="779"/>
      <c r="W63" s="780"/>
    </row>
    <row r="64" spans="1:24" ht="18" customHeight="1" x14ac:dyDescent="0.15">
      <c r="A64" s="814"/>
      <c r="B64" s="781"/>
      <c r="C64" s="782"/>
      <c r="D64" s="783"/>
      <c r="E64" s="781"/>
      <c r="F64" s="782"/>
      <c r="G64" s="782"/>
      <c r="H64" s="783"/>
      <c r="I64" s="796"/>
      <c r="J64" s="797"/>
      <c r="K64" s="797"/>
      <c r="L64" s="798"/>
      <c r="M64" s="769"/>
      <c r="N64" s="770"/>
      <c r="O64" s="770"/>
      <c r="P64" s="771"/>
      <c r="Q64" s="806"/>
      <c r="R64" s="802"/>
      <c r="S64" s="802"/>
      <c r="T64" s="803"/>
      <c r="U64" s="775"/>
      <c r="V64" s="776"/>
      <c r="W64" s="777"/>
    </row>
    <row r="65" spans="1:24" ht="18" customHeight="1" x14ac:dyDescent="0.15">
      <c r="A65" s="814"/>
      <c r="B65" s="787"/>
      <c r="C65" s="788"/>
      <c r="D65" s="789"/>
      <c r="E65" s="784"/>
      <c r="F65" s="785"/>
      <c r="G65" s="785"/>
      <c r="H65" s="786"/>
      <c r="I65" s="799"/>
      <c r="J65" s="800"/>
      <c r="K65" s="800"/>
      <c r="L65" s="801"/>
      <c r="M65" s="772"/>
      <c r="N65" s="773"/>
      <c r="O65" s="773"/>
      <c r="P65" s="774"/>
      <c r="Q65" s="807"/>
      <c r="R65" s="804"/>
      <c r="S65" s="804"/>
      <c r="T65" s="805"/>
      <c r="U65" s="778"/>
      <c r="V65" s="779"/>
      <c r="W65" s="780"/>
    </row>
    <row r="66" spans="1:24" ht="18" customHeight="1" x14ac:dyDescent="0.15">
      <c r="B66" s="781"/>
      <c r="C66" s="782"/>
      <c r="D66" s="783"/>
      <c r="E66" s="781"/>
      <c r="F66" s="782"/>
      <c r="G66" s="782"/>
      <c r="H66" s="783"/>
      <c r="I66" s="796"/>
      <c r="J66" s="797"/>
      <c r="K66" s="797"/>
      <c r="L66" s="798"/>
      <c r="M66" s="769"/>
      <c r="N66" s="770"/>
      <c r="O66" s="770"/>
      <c r="P66" s="771"/>
      <c r="Q66" s="806"/>
      <c r="R66" s="802"/>
      <c r="S66" s="802"/>
      <c r="T66" s="803"/>
      <c r="U66" s="775"/>
      <c r="V66" s="776"/>
      <c r="W66" s="777"/>
    </row>
    <row r="67" spans="1:24" ht="18" customHeight="1" x14ac:dyDescent="0.15">
      <c r="B67" s="787"/>
      <c r="C67" s="788"/>
      <c r="D67" s="789"/>
      <c r="E67" s="784"/>
      <c r="F67" s="785"/>
      <c r="G67" s="785"/>
      <c r="H67" s="786"/>
      <c r="I67" s="799"/>
      <c r="J67" s="800"/>
      <c r="K67" s="800"/>
      <c r="L67" s="801"/>
      <c r="M67" s="772"/>
      <c r="N67" s="773"/>
      <c r="O67" s="773"/>
      <c r="P67" s="774"/>
      <c r="Q67" s="807"/>
      <c r="R67" s="804"/>
      <c r="S67" s="804"/>
      <c r="T67" s="805"/>
      <c r="U67" s="778"/>
      <c r="V67" s="779"/>
      <c r="W67" s="780"/>
      <c r="X67" s="49"/>
    </row>
    <row r="68" spans="1:24" ht="18" customHeight="1" x14ac:dyDescent="0.15">
      <c r="B68" s="781"/>
      <c r="C68" s="782"/>
      <c r="D68" s="783"/>
      <c r="E68" s="781"/>
      <c r="F68" s="782"/>
      <c r="G68" s="782"/>
      <c r="H68" s="783"/>
      <c r="I68" s="796"/>
      <c r="J68" s="797"/>
      <c r="K68" s="797"/>
      <c r="L68" s="798"/>
      <c r="M68" s="769"/>
      <c r="N68" s="770"/>
      <c r="O68" s="770"/>
      <c r="P68" s="771"/>
      <c r="Q68" s="806"/>
      <c r="R68" s="802"/>
      <c r="S68" s="802"/>
      <c r="T68" s="803"/>
      <c r="U68" s="775"/>
      <c r="V68" s="776"/>
      <c r="W68" s="777"/>
    </row>
    <row r="69" spans="1:24" ht="18" customHeight="1" x14ac:dyDescent="0.15">
      <c r="B69" s="787"/>
      <c r="C69" s="788"/>
      <c r="D69" s="789"/>
      <c r="E69" s="784"/>
      <c r="F69" s="785"/>
      <c r="G69" s="785"/>
      <c r="H69" s="786"/>
      <c r="I69" s="799"/>
      <c r="J69" s="800"/>
      <c r="K69" s="800"/>
      <c r="L69" s="801"/>
      <c r="M69" s="772"/>
      <c r="N69" s="773"/>
      <c r="O69" s="773"/>
      <c r="P69" s="774"/>
      <c r="Q69" s="807"/>
      <c r="R69" s="804"/>
      <c r="S69" s="804"/>
      <c r="T69" s="805"/>
      <c r="U69" s="778"/>
      <c r="V69" s="779"/>
      <c r="W69" s="780"/>
    </row>
    <row r="70" spans="1:24" ht="18" customHeight="1" x14ac:dyDescent="0.15">
      <c r="B70" s="781"/>
      <c r="C70" s="782"/>
      <c r="D70" s="783"/>
      <c r="E70" s="781"/>
      <c r="F70" s="782"/>
      <c r="G70" s="782"/>
      <c r="H70" s="783"/>
      <c r="I70" s="796"/>
      <c r="J70" s="797"/>
      <c r="K70" s="797"/>
      <c r="L70" s="798"/>
      <c r="M70" s="769"/>
      <c r="N70" s="770"/>
      <c r="O70" s="770"/>
      <c r="P70" s="771"/>
      <c r="Q70" s="806"/>
      <c r="R70" s="802"/>
      <c r="S70" s="802"/>
      <c r="T70" s="803"/>
      <c r="U70" s="775"/>
      <c r="V70" s="776"/>
      <c r="W70" s="777"/>
    </row>
    <row r="71" spans="1:24" ht="18" customHeight="1" x14ac:dyDescent="0.15">
      <c r="B71" s="787"/>
      <c r="C71" s="788"/>
      <c r="D71" s="789"/>
      <c r="E71" s="784"/>
      <c r="F71" s="785"/>
      <c r="G71" s="785"/>
      <c r="H71" s="786"/>
      <c r="I71" s="799"/>
      <c r="J71" s="800"/>
      <c r="K71" s="800"/>
      <c r="L71" s="801"/>
      <c r="M71" s="772"/>
      <c r="N71" s="773"/>
      <c r="O71" s="773"/>
      <c r="P71" s="774"/>
      <c r="Q71" s="807"/>
      <c r="R71" s="804"/>
      <c r="S71" s="804"/>
      <c r="T71" s="805"/>
      <c r="U71" s="778"/>
      <c r="V71" s="779"/>
      <c r="W71" s="780"/>
      <c r="X71" s="49"/>
    </row>
    <row r="72" spans="1:24" ht="18" customHeight="1" x14ac:dyDescent="0.15">
      <c r="B72" s="781"/>
      <c r="C72" s="782"/>
      <c r="D72" s="783"/>
      <c r="E72" s="781"/>
      <c r="F72" s="782"/>
      <c r="G72" s="782"/>
      <c r="H72" s="783"/>
      <c r="I72" s="796"/>
      <c r="J72" s="797"/>
      <c r="K72" s="797"/>
      <c r="L72" s="798"/>
      <c r="M72" s="769"/>
      <c r="N72" s="770"/>
      <c r="O72" s="770"/>
      <c r="P72" s="771"/>
      <c r="Q72" s="806"/>
      <c r="R72" s="802"/>
      <c r="S72" s="802"/>
      <c r="T72" s="803"/>
      <c r="U72" s="775"/>
      <c r="V72" s="776"/>
      <c r="W72" s="777"/>
      <c r="X72" s="49"/>
    </row>
    <row r="73" spans="1:24" ht="18" customHeight="1" x14ac:dyDescent="0.15">
      <c r="B73" s="787"/>
      <c r="C73" s="788"/>
      <c r="D73" s="789"/>
      <c r="E73" s="784"/>
      <c r="F73" s="785"/>
      <c r="G73" s="785"/>
      <c r="H73" s="786"/>
      <c r="I73" s="799"/>
      <c r="J73" s="800"/>
      <c r="K73" s="800"/>
      <c r="L73" s="801"/>
      <c r="M73" s="772"/>
      <c r="N73" s="773"/>
      <c r="O73" s="773"/>
      <c r="P73" s="774"/>
      <c r="Q73" s="807"/>
      <c r="R73" s="804"/>
      <c r="S73" s="804"/>
      <c r="T73" s="805"/>
      <c r="U73" s="778"/>
      <c r="V73" s="779"/>
      <c r="W73" s="780"/>
      <c r="X73" s="49"/>
    </row>
    <row r="74" spans="1:24" ht="18" customHeight="1" x14ac:dyDescent="0.15">
      <c r="B74" s="781"/>
      <c r="C74" s="782"/>
      <c r="D74" s="783"/>
      <c r="E74" s="781"/>
      <c r="F74" s="782"/>
      <c r="G74" s="782"/>
      <c r="H74" s="783"/>
      <c r="I74" s="796"/>
      <c r="J74" s="797"/>
      <c r="K74" s="797"/>
      <c r="L74" s="798"/>
      <c r="M74" s="769"/>
      <c r="N74" s="770"/>
      <c r="O74" s="770"/>
      <c r="P74" s="771"/>
      <c r="Q74" s="806"/>
      <c r="R74" s="802"/>
      <c r="S74" s="802"/>
      <c r="T74" s="803"/>
      <c r="U74" s="775"/>
      <c r="V74" s="776"/>
      <c r="W74" s="777"/>
    </row>
    <row r="75" spans="1:24" ht="18" customHeight="1" x14ac:dyDescent="0.15">
      <c r="B75" s="787"/>
      <c r="C75" s="788"/>
      <c r="D75" s="789"/>
      <c r="E75" s="784"/>
      <c r="F75" s="785"/>
      <c r="G75" s="785"/>
      <c r="H75" s="786"/>
      <c r="I75" s="799"/>
      <c r="J75" s="800"/>
      <c r="K75" s="800"/>
      <c r="L75" s="801"/>
      <c r="M75" s="772"/>
      <c r="N75" s="773"/>
      <c r="O75" s="773"/>
      <c r="P75" s="774"/>
      <c r="Q75" s="807"/>
      <c r="R75" s="804"/>
      <c r="S75" s="804"/>
      <c r="T75" s="805"/>
      <c r="U75" s="778"/>
      <c r="V75" s="779"/>
      <c r="W75" s="780"/>
    </row>
    <row r="76" spans="1:24" ht="18" customHeight="1" x14ac:dyDescent="0.15">
      <c r="B76" s="781"/>
      <c r="C76" s="782"/>
      <c r="D76" s="783"/>
      <c r="E76" s="781"/>
      <c r="F76" s="782"/>
      <c r="G76" s="782"/>
      <c r="H76" s="783"/>
      <c r="I76" s="796"/>
      <c r="J76" s="797"/>
      <c r="K76" s="797"/>
      <c r="L76" s="798"/>
      <c r="M76" s="769"/>
      <c r="N76" s="770"/>
      <c r="O76" s="770"/>
      <c r="P76" s="771"/>
      <c r="Q76" s="806"/>
      <c r="R76" s="802"/>
      <c r="S76" s="802"/>
      <c r="T76" s="803"/>
      <c r="U76" s="775"/>
      <c r="V76" s="776"/>
      <c r="W76" s="777"/>
    </row>
    <row r="77" spans="1:24" ht="18" customHeight="1" x14ac:dyDescent="0.15">
      <c r="B77" s="787"/>
      <c r="C77" s="788"/>
      <c r="D77" s="789"/>
      <c r="E77" s="784"/>
      <c r="F77" s="785"/>
      <c r="G77" s="785"/>
      <c r="H77" s="786"/>
      <c r="I77" s="799"/>
      <c r="J77" s="800"/>
      <c r="K77" s="800"/>
      <c r="L77" s="801"/>
      <c r="M77" s="772"/>
      <c r="N77" s="773"/>
      <c r="O77" s="773"/>
      <c r="P77" s="774"/>
      <c r="Q77" s="807"/>
      <c r="R77" s="804"/>
      <c r="S77" s="804"/>
      <c r="T77" s="805"/>
      <c r="U77" s="778"/>
      <c r="V77" s="779"/>
      <c r="W77" s="780"/>
    </row>
    <row r="78" spans="1:24" ht="18" customHeight="1" x14ac:dyDescent="0.15">
      <c r="B78" s="781"/>
      <c r="C78" s="782"/>
      <c r="D78" s="783"/>
      <c r="E78" s="781"/>
      <c r="F78" s="782"/>
      <c r="G78" s="782"/>
      <c r="H78" s="783"/>
      <c r="I78" s="796"/>
      <c r="J78" s="797"/>
      <c r="K78" s="797"/>
      <c r="L78" s="798"/>
      <c r="M78" s="769"/>
      <c r="N78" s="770"/>
      <c r="O78" s="770"/>
      <c r="P78" s="771"/>
      <c r="Q78" s="806"/>
      <c r="R78" s="802"/>
      <c r="S78" s="802"/>
      <c r="T78" s="803"/>
      <c r="U78" s="775"/>
      <c r="V78" s="776"/>
      <c r="W78" s="777"/>
    </row>
    <row r="79" spans="1:24" ht="18" customHeight="1" x14ac:dyDescent="0.15">
      <c r="B79" s="787"/>
      <c r="C79" s="788"/>
      <c r="D79" s="789"/>
      <c r="E79" s="784"/>
      <c r="F79" s="785"/>
      <c r="G79" s="785"/>
      <c r="H79" s="786"/>
      <c r="I79" s="799"/>
      <c r="J79" s="800"/>
      <c r="K79" s="800"/>
      <c r="L79" s="801"/>
      <c r="M79" s="772"/>
      <c r="N79" s="773"/>
      <c r="O79" s="773"/>
      <c r="P79" s="774"/>
      <c r="Q79" s="807"/>
      <c r="R79" s="804"/>
      <c r="S79" s="804"/>
      <c r="T79" s="805"/>
      <c r="U79" s="778"/>
      <c r="V79" s="779"/>
      <c r="W79" s="780"/>
      <c r="X79" s="54"/>
    </row>
    <row r="80" spans="1:24" ht="18" customHeight="1" x14ac:dyDescent="0.15">
      <c r="B80" s="781"/>
      <c r="C80" s="782"/>
      <c r="D80" s="783"/>
      <c r="E80" s="781"/>
      <c r="F80" s="782"/>
      <c r="G80" s="782"/>
      <c r="H80" s="783"/>
      <c r="I80" s="796"/>
      <c r="J80" s="797"/>
      <c r="K80" s="797"/>
      <c r="L80" s="798"/>
      <c r="M80" s="769"/>
      <c r="N80" s="770"/>
      <c r="O80" s="770"/>
      <c r="P80" s="771"/>
      <c r="Q80" s="806"/>
      <c r="R80" s="802"/>
      <c r="S80" s="802"/>
      <c r="T80" s="803"/>
      <c r="U80" s="775"/>
      <c r="V80" s="776"/>
      <c r="W80" s="777"/>
    </row>
    <row r="81" spans="2:31" ht="18" customHeight="1" x14ac:dyDescent="0.15">
      <c r="B81" s="787"/>
      <c r="C81" s="788"/>
      <c r="D81" s="789"/>
      <c r="E81" s="784"/>
      <c r="F81" s="785"/>
      <c r="G81" s="785"/>
      <c r="H81" s="786"/>
      <c r="I81" s="799"/>
      <c r="J81" s="800"/>
      <c r="K81" s="800"/>
      <c r="L81" s="801"/>
      <c r="M81" s="772"/>
      <c r="N81" s="773"/>
      <c r="O81" s="773"/>
      <c r="P81" s="774"/>
      <c r="Q81" s="807"/>
      <c r="R81" s="804"/>
      <c r="S81" s="804"/>
      <c r="T81" s="805"/>
      <c r="U81" s="778"/>
      <c r="V81" s="779"/>
      <c r="W81" s="780"/>
    </row>
    <row r="82" spans="2:31" ht="18" customHeight="1" x14ac:dyDescent="0.15">
      <c r="B82" s="781"/>
      <c r="C82" s="782"/>
      <c r="D82" s="783"/>
      <c r="E82" s="781"/>
      <c r="F82" s="782"/>
      <c r="G82" s="782"/>
      <c r="H82" s="783"/>
      <c r="I82" s="796"/>
      <c r="J82" s="797"/>
      <c r="K82" s="797"/>
      <c r="L82" s="798"/>
      <c r="M82" s="769"/>
      <c r="N82" s="770"/>
      <c r="O82" s="770"/>
      <c r="P82" s="771"/>
      <c r="Q82" s="806"/>
      <c r="R82" s="802"/>
      <c r="S82" s="802"/>
      <c r="T82" s="803"/>
      <c r="U82" s="775"/>
      <c r="V82" s="776"/>
      <c r="W82" s="777"/>
    </row>
    <row r="83" spans="2:31" ht="18" customHeight="1" x14ac:dyDescent="0.15">
      <c r="B83" s="787"/>
      <c r="C83" s="788"/>
      <c r="D83" s="789"/>
      <c r="E83" s="784"/>
      <c r="F83" s="785"/>
      <c r="G83" s="785"/>
      <c r="H83" s="786"/>
      <c r="I83" s="799"/>
      <c r="J83" s="800"/>
      <c r="K83" s="800"/>
      <c r="L83" s="801"/>
      <c r="M83" s="772"/>
      <c r="N83" s="773"/>
      <c r="O83" s="773"/>
      <c r="P83" s="774"/>
      <c r="Q83" s="807"/>
      <c r="R83" s="804"/>
      <c r="S83" s="804"/>
      <c r="T83" s="805"/>
      <c r="U83" s="778"/>
      <c r="V83" s="779"/>
      <c r="W83" s="780"/>
    </row>
    <row r="84" spans="2:31" ht="18" customHeight="1" x14ac:dyDescent="0.15">
      <c r="B84" s="781"/>
      <c r="C84" s="782"/>
      <c r="D84" s="783"/>
      <c r="E84" s="781"/>
      <c r="F84" s="782"/>
      <c r="G84" s="782"/>
      <c r="H84" s="783"/>
      <c r="I84" s="796"/>
      <c r="J84" s="797"/>
      <c r="K84" s="797"/>
      <c r="L84" s="798"/>
      <c r="M84" s="769"/>
      <c r="N84" s="770"/>
      <c r="O84" s="770"/>
      <c r="P84" s="771"/>
      <c r="Q84" s="806"/>
      <c r="R84" s="802"/>
      <c r="S84" s="802"/>
      <c r="T84" s="803"/>
      <c r="U84" s="775"/>
      <c r="V84" s="776"/>
      <c r="W84" s="777"/>
      <c r="AA84" s="52"/>
      <c r="AE84" s="53"/>
    </row>
    <row r="85" spans="2:31" ht="18" customHeight="1" x14ac:dyDescent="0.15">
      <c r="B85" s="787"/>
      <c r="C85" s="788"/>
      <c r="D85" s="789"/>
      <c r="E85" s="784"/>
      <c r="F85" s="785"/>
      <c r="G85" s="785"/>
      <c r="H85" s="786"/>
      <c r="I85" s="799"/>
      <c r="J85" s="800"/>
      <c r="K85" s="800"/>
      <c r="L85" s="801"/>
      <c r="M85" s="772"/>
      <c r="N85" s="773"/>
      <c r="O85" s="773"/>
      <c r="P85" s="774"/>
      <c r="Q85" s="807"/>
      <c r="R85" s="804"/>
      <c r="S85" s="804"/>
      <c r="T85" s="805"/>
      <c r="U85" s="778"/>
      <c r="V85" s="779"/>
      <c r="W85" s="780"/>
      <c r="AA85" s="52"/>
      <c r="AE85" s="52"/>
    </row>
    <row r="86" spans="2:31" ht="18" customHeight="1" x14ac:dyDescent="0.15">
      <c r="B86" s="781"/>
      <c r="C86" s="782"/>
      <c r="D86" s="783"/>
      <c r="E86" s="781"/>
      <c r="F86" s="782"/>
      <c r="G86" s="782"/>
      <c r="H86" s="783"/>
      <c r="I86" s="796"/>
      <c r="J86" s="797"/>
      <c r="K86" s="797"/>
      <c r="L86" s="798"/>
      <c r="M86" s="769"/>
      <c r="N86" s="770"/>
      <c r="O86" s="770"/>
      <c r="P86" s="771"/>
      <c r="Q86" s="806"/>
      <c r="R86" s="802"/>
      <c r="S86" s="802"/>
      <c r="T86" s="803"/>
      <c r="U86" s="775"/>
      <c r="V86" s="776"/>
      <c r="W86" s="777"/>
      <c r="AA86" s="52"/>
      <c r="AE86" s="52"/>
    </row>
    <row r="87" spans="2:31" ht="18" customHeight="1" x14ac:dyDescent="0.15">
      <c r="B87" s="787"/>
      <c r="C87" s="788"/>
      <c r="D87" s="789"/>
      <c r="E87" s="784"/>
      <c r="F87" s="785"/>
      <c r="G87" s="785"/>
      <c r="H87" s="786"/>
      <c r="I87" s="799"/>
      <c r="J87" s="800"/>
      <c r="K87" s="800"/>
      <c r="L87" s="801"/>
      <c r="M87" s="772"/>
      <c r="N87" s="773"/>
      <c r="O87" s="773"/>
      <c r="P87" s="774"/>
      <c r="Q87" s="807"/>
      <c r="R87" s="804"/>
      <c r="S87" s="804"/>
      <c r="T87" s="805"/>
      <c r="U87" s="778"/>
      <c r="V87" s="779"/>
      <c r="W87" s="780"/>
      <c r="AA87" s="52"/>
      <c r="AE87" s="52"/>
    </row>
    <row r="88" spans="2:31" ht="18" customHeight="1" x14ac:dyDescent="0.15">
      <c r="B88" s="781"/>
      <c r="C88" s="782"/>
      <c r="D88" s="783"/>
      <c r="E88" s="781"/>
      <c r="F88" s="782"/>
      <c r="G88" s="782"/>
      <c r="H88" s="783"/>
      <c r="I88" s="796"/>
      <c r="J88" s="797"/>
      <c r="K88" s="797"/>
      <c r="L88" s="798"/>
      <c r="M88" s="769"/>
      <c r="N88" s="770"/>
      <c r="O88" s="770"/>
      <c r="P88" s="771"/>
      <c r="Q88" s="806"/>
      <c r="R88" s="802"/>
      <c r="S88" s="802"/>
      <c r="T88" s="803"/>
      <c r="U88" s="775"/>
      <c r="V88" s="776"/>
      <c r="W88" s="777"/>
      <c r="AA88" s="52"/>
      <c r="AE88" s="52"/>
    </row>
    <row r="89" spans="2:31" ht="18" customHeight="1" x14ac:dyDescent="0.15">
      <c r="B89" s="787"/>
      <c r="C89" s="788"/>
      <c r="D89" s="789"/>
      <c r="E89" s="784"/>
      <c r="F89" s="785"/>
      <c r="G89" s="785"/>
      <c r="H89" s="786"/>
      <c r="I89" s="799"/>
      <c r="J89" s="800"/>
      <c r="K89" s="800"/>
      <c r="L89" s="801"/>
      <c r="M89" s="772"/>
      <c r="N89" s="773"/>
      <c r="O89" s="773"/>
      <c r="P89" s="774"/>
      <c r="Q89" s="807"/>
      <c r="R89" s="804"/>
      <c r="S89" s="804"/>
      <c r="T89" s="805"/>
      <c r="U89" s="778"/>
      <c r="V89" s="779"/>
      <c r="W89" s="780"/>
      <c r="AA89" s="52"/>
      <c r="AE89" s="52"/>
    </row>
    <row r="90" spans="2:31" ht="18" customHeight="1" x14ac:dyDescent="0.15">
      <c r="B90" s="781"/>
      <c r="C90" s="782"/>
      <c r="D90" s="783"/>
      <c r="E90" s="781"/>
      <c r="F90" s="782"/>
      <c r="G90" s="782"/>
      <c r="H90" s="783"/>
      <c r="I90" s="796"/>
      <c r="J90" s="797"/>
      <c r="K90" s="797"/>
      <c r="L90" s="798"/>
      <c r="M90" s="769"/>
      <c r="N90" s="770"/>
      <c r="O90" s="770"/>
      <c r="P90" s="771"/>
      <c r="Q90" s="806"/>
      <c r="R90" s="802"/>
      <c r="S90" s="802"/>
      <c r="T90" s="803"/>
      <c r="U90" s="775"/>
      <c r="V90" s="776"/>
      <c r="W90" s="777"/>
      <c r="AA90" s="52"/>
      <c r="AE90" s="52"/>
    </row>
    <row r="91" spans="2:31" ht="18" customHeight="1" x14ac:dyDescent="0.15">
      <c r="B91" s="787"/>
      <c r="C91" s="788"/>
      <c r="D91" s="789"/>
      <c r="E91" s="784"/>
      <c r="F91" s="785"/>
      <c r="G91" s="785"/>
      <c r="H91" s="786"/>
      <c r="I91" s="799"/>
      <c r="J91" s="800"/>
      <c r="K91" s="800"/>
      <c r="L91" s="801"/>
      <c r="M91" s="772"/>
      <c r="N91" s="773"/>
      <c r="O91" s="773"/>
      <c r="P91" s="774"/>
      <c r="Q91" s="807"/>
      <c r="R91" s="804"/>
      <c r="S91" s="804"/>
      <c r="T91" s="805"/>
      <c r="U91" s="778"/>
      <c r="V91" s="779"/>
      <c r="W91" s="780"/>
      <c r="X91" s="47"/>
      <c r="AA91" s="52"/>
      <c r="AE91" s="52"/>
    </row>
    <row r="92" spans="2:31" ht="18" customHeight="1" x14ac:dyDescent="0.15">
      <c r="B92" s="781"/>
      <c r="C92" s="782"/>
      <c r="D92" s="783"/>
      <c r="E92" s="781"/>
      <c r="F92" s="782"/>
      <c r="G92" s="782"/>
      <c r="H92" s="783"/>
      <c r="I92" s="796"/>
      <c r="J92" s="797"/>
      <c r="K92" s="797"/>
      <c r="L92" s="798"/>
      <c r="M92" s="769"/>
      <c r="N92" s="770"/>
      <c r="O92" s="770"/>
      <c r="P92" s="771"/>
      <c r="Q92" s="806"/>
      <c r="R92" s="802"/>
      <c r="S92" s="802"/>
      <c r="T92" s="803"/>
      <c r="U92" s="775"/>
      <c r="V92" s="776"/>
      <c r="W92" s="777"/>
      <c r="AA92" s="52"/>
      <c r="AE92" s="52"/>
    </row>
    <row r="93" spans="2:31" ht="18" customHeight="1" x14ac:dyDescent="0.15">
      <c r="B93" s="787"/>
      <c r="C93" s="788"/>
      <c r="D93" s="789"/>
      <c r="E93" s="784"/>
      <c r="F93" s="785"/>
      <c r="G93" s="785"/>
      <c r="H93" s="786"/>
      <c r="I93" s="799"/>
      <c r="J93" s="800"/>
      <c r="K93" s="800"/>
      <c r="L93" s="801"/>
      <c r="M93" s="772"/>
      <c r="N93" s="773"/>
      <c r="O93" s="773"/>
      <c r="P93" s="774"/>
      <c r="Q93" s="807"/>
      <c r="R93" s="804"/>
      <c r="S93" s="804"/>
      <c r="T93" s="805"/>
      <c r="U93" s="778"/>
      <c r="V93" s="779"/>
      <c r="W93" s="780"/>
      <c r="AA93" s="52"/>
      <c r="AE93" s="52"/>
    </row>
    <row r="94" spans="2:31" ht="18" customHeight="1" x14ac:dyDescent="0.15">
      <c r="B94" s="781"/>
      <c r="C94" s="782"/>
      <c r="D94" s="783"/>
      <c r="E94" s="781"/>
      <c r="F94" s="782"/>
      <c r="G94" s="782"/>
      <c r="H94" s="783"/>
      <c r="I94" s="796"/>
      <c r="J94" s="797"/>
      <c r="K94" s="797"/>
      <c r="L94" s="798"/>
      <c r="M94" s="769"/>
      <c r="N94" s="770"/>
      <c r="O94" s="770"/>
      <c r="P94" s="771"/>
      <c r="Q94" s="806"/>
      <c r="R94" s="802"/>
      <c r="S94" s="802"/>
      <c r="T94" s="803"/>
      <c r="U94" s="775"/>
      <c r="V94" s="776"/>
      <c r="W94" s="777"/>
      <c r="AA94" s="52"/>
      <c r="AE94" s="52"/>
    </row>
    <row r="95" spans="2:31" ht="18" customHeight="1" x14ac:dyDescent="0.15">
      <c r="B95" s="787"/>
      <c r="C95" s="788"/>
      <c r="D95" s="789"/>
      <c r="E95" s="784"/>
      <c r="F95" s="785"/>
      <c r="G95" s="785"/>
      <c r="H95" s="786"/>
      <c r="I95" s="799"/>
      <c r="J95" s="800"/>
      <c r="K95" s="800"/>
      <c r="L95" s="801"/>
      <c r="M95" s="772"/>
      <c r="N95" s="773"/>
      <c r="O95" s="773"/>
      <c r="P95" s="774"/>
      <c r="Q95" s="807"/>
      <c r="R95" s="804"/>
      <c r="S95" s="804"/>
      <c r="T95" s="805"/>
      <c r="U95" s="778"/>
      <c r="V95" s="779"/>
      <c r="W95" s="780"/>
      <c r="AA95" s="52"/>
      <c r="AE95" s="52"/>
    </row>
    <row r="96" spans="2:31" ht="18" customHeight="1" x14ac:dyDescent="0.15">
      <c r="B96" s="781"/>
      <c r="C96" s="782"/>
      <c r="D96" s="783"/>
      <c r="E96" s="781"/>
      <c r="F96" s="782"/>
      <c r="G96" s="782"/>
      <c r="H96" s="783"/>
      <c r="I96" s="796"/>
      <c r="J96" s="797"/>
      <c r="K96" s="797"/>
      <c r="L96" s="798"/>
      <c r="M96" s="769"/>
      <c r="N96" s="770"/>
      <c r="O96" s="770"/>
      <c r="P96" s="771"/>
      <c r="Q96" s="806"/>
      <c r="R96" s="802"/>
      <c r="S96" s="802"/>
      <c r="T96" s="803"/>
      <c r="U96" s="775"/>
      <c r="V96" s="776"/>
      <c r="W96" s="777"/>
      <c r="AA96" s="52"/>
      <c r="AE96" s="52"/>
    </row>
    <row r="97" spans="2:31" ht="18" customHeight="1" x14ac:dyDescent="0.15">
      <c r="B97" s="787"/>
      <c r="C97" s="788"/>
      <c r="D97" s="789"/>
      <c r="E97" s="784"/>
      <c r="F97" s="785"/>
      <c r="G97" s="785"/>
      <c r="H97" s="786"/>
      <c r="I97" s="799"/>
      <c r="J97" s="800"/>
      <c r="K97" s="800"/>
      <c r="L97" s="801"/>
      <c r="M97" s="772"/>
      <c r="N97" s="773"/>
      <c r="O97" s="773"/>
      <c r="P97" s="774"/>
      <c r="Q97" s="807"/>
      <c r="R97" s="804"/>
      <c r="S97" s="804"/>
      <c r="T97" s="805"/>
      <c r="U97" s="778"/>
      <c r="V97" s="779"/>
      <c r="W97" s="780"/>
      <c r="AA97" s="52"/>
      <c r="AE97" s="51"/>
    </row>
    <row r="98" spans="2:31" ht="18" customHeight="1" x14ac:dyDescent="0.15">
      <c r="B98" s="781"/>
      <c r="C98" s="782"/>
      <c r="D98" s="783"/>
      <c r="E98" s="781"/>
      <c r="F98" s="782"/>
      <c r="G98" s="782"/>
      <c r="H98" s="783"/>
      <c r="I98" s="796"/>
      <c r="J98" s="797"/>
      <c r="K98" s="797"/>
      <c r="L98" s="798"/>
      <c r="M98" s="769"/>
      <c r="N98" s="770"/>
      <c r="O98" s="770"/>
      <c r="P98" s="771"/>
      <c r="Q98" s="806"/>
      <c r="R98" s="802"/>
      <c r="S98" s="802"/>
      <c r="T98" s="803"/>
      <c r="U98" s="775"/>
      <c r="V98" s="776"/>
      <c r="W98" s="777"/>
      <c r="AA98" s="52"/>
    </row>
    <row r="99" spans="2:31" ht="18" customHeight="1" x14ac:dyDescent="0.15">
      <c r="B99" s="787"/>
      <c r="C99" s="788"/>
      <c r="D99" s="789"/>
      <c r="E99" s="784"/>
      <c r="F99" s="785"/>
      <c r="G99" s="785"/>
      <c r="H99" s="786"/>
      <c r="I99" s="799"/>
      <c r="J99" s="800"/>
      <c r="K99" s="800"/>
      <c r="L99" s="801"/>
      <c r="M99" s="772"/>
      <c r="N99" s="773"/>
      <c r="O99" s="773"/>
      <c r="P99" s="774"/>
      <c r="Q99" s="807"/>
      <c r="R99" s="804"/>
      <c r="S99" s="804"/>
      <c r="T99" s="805"/>
      <c r="U99" s="778"/>
      <c r="V99" s="779"/>
      <c r="W99" s="780"/>
      <c r="AA99" s="52"/>
    </row>
    <row r="100" spans="2:31" ht="18" customHeight="1" x14ac:dyDescent="0.15">
      <c r="B100" s="781"/>
      <c r="C100" s="782"/>
      <c r="D100" s="783"/>
      <c r="E100" s="781"/>
      <c r="F100" s="782"/>
      <c r="G100" s="782"/>
      <c r="H100" s="783"/>
      <c r="I100" s="796"/>
      <c r="J100" s="797"/>
      <c r="K100" s="797"/>
      <c r="L100" s="798"/>
      <c r="M100" s="769"/>
      <c r="N100" s="770"/>
      <c r="O100" s="770"/>
      <c r="P100" s="771"/>
      <c r="Q100" s="806"/>
      <c r="R100" s="802"/>
      <c r="S100" s="802"/>
      <c r="T100" s="803"/>
      <c r="U100" s="775"/>
      <c r="V100" s="776"/>
      <c r="W100" s="777"/>
      <c r="AA100" s="52"/>
    </row>
    <row r="101" spans="2:31" ht="18" customHeight="1" x14ac:dyDescent="0.15">
      <c r="B101" s="787"/>
      <c r="C101" s="788"/>
      <c r="D101" s="789"/>
      <c r="E101" s="784"/>
      <c r="F101" s="785"/>
      <c r="G101" s="785"/>
      <c r="H101" s="786"/>
      <c r="I101" s="799"/>
      <c r="J101" s="800"/>
      <c r="K101" s="800"/>
      <c r="L101" s="801"/>
      <c r="M101" s="772"/>
      <c r="N101" s="773"/>
      <c r="O101" s="773"/>
      <c r="P101" s="774"/>
      <c r="Q101" s="807"/>
      <c r="R101" s="804"/>
      <c r="S101" s="804"/>
      <c r="T101" s="805"/>
      <c r="U101" s="778"/>
      <c r="V101" s="779"/>
      <c r="W101" s="780"/>
      <c r="AA101" s="52"/>
    </row>
    <row r="102" spans="2:31" ht="18" customHeight="1" x14ac:dyDescent="0.15">
      <c r="B102" s="781"/>
      <c r="C102" s="782"/>
      <c r="D102" s="783"/>
      <c r="E102" s="781"/>
      <c r="F102" s="782"/>
      <c r="G102" s="782"/>
      <c r="H102" s="783"/>
      <c r="I102" s="796"/>
      <c r="J102" s="797"/>
      <c r="K102" s="797"/>
      <c r="L102" s="798"/>
      <c r="M102" s="769"/>
      <c r="N102" s="770"/>
      <c r="O102" s="770"/>
      <c r="P102" s="771"/>
      <c r="Q102" s="806"/>
      <c r="R102" s="802"/>
      <c r="S102" s="802"/>
      <c r="T102" s="803"/>
      <c r="U102" s="775"/>
      <c r="V102" s="776"/>
      <c r="W102" s="777"/>
      <c r="AA102" s="52"/>
    </row>
    <row r="103" spans="2:31" ht="18" customHeight="1" x14ac:dyDescent="0.15">
      <c r="B103" s="787"/>
      <c r="C103" s="788"/>
      <c r="D103" s="789"/>
      <c r="E103" s="784"/>
      <c r="F103" s="785"/>
      <c r="G103" s="785"/>
      <c r="H103" s="786"/>
      <c r="I103" s="799"/>
      <c r="J103" s="800"/>
      <c r="K103" s="800"/>
      <c r="L103" s="801"/>
      <c r="M103" s="772"/>
      <c r="N103" s="773"/>
      <c r="O103" s="773"/>
      <c r="P103" s="774"/>
      <c r="Q103" s="807"/>
      <c r="R103" s="804"/>
      <c r="S103" s="804"/>
      <c r="T103" s="805"/>
      <c r="U103" s="778"/>
      <c r="V103" s="779"/>
      <c r="W103" s="780"/>
      <c r="AA103" s="52"/>
    </row>
    <row r="104" spans="2:31" ht="18" customHeight="1" x14ac:dyDescent="0.15">
      <c r="B104" s="781"/>
      <c r="C104" s="782"/>
      <c r="D104" s="783"/>
      <c r="E104" s="781"/>
      <c r="F104" s="782"/>
      <c r="G104" s="782"/>
      <c r="H104" s="783"/>
      <c r="I104" s="796"/>
      <c r="J104" s="797"/>
      <c r="K104" s="797"/>
      <c r="L104" s="798"/>
      <c r="M104" s="769"/>
      <c r="N104" s="770"/>
      <c r="O104" s="770"/>
      <c r="P104" s="771"/>
      <c r="Q104" s="806"/>
      <c r="R104" s="802"/>
      <c r="S104" s="802"/>
      <c r="T104" s="803"/>
      <c r="U104" s="775"/>
      <c r="V104" s="776"/>
      <c r="W104" s="777"/>
      <c r="AA104" s="52"/>
    </row>
    <row r="105" spans="2:31" ht="18" customHeight="1" x14ac:dyDescent="0.15">
      <c r="B105" s="787"/>
      <c r="C105" s="788"/>
      <c r="D105" s="789"/>
      <c r="E105" s="784"/>
      <c r="F105" s="785"/>
      <c r="G105" s="785"/>
      <c r="H105" s="786"/>
      <c r="I105" s="799"/>
      <c r="J105" s="800"/>
      <c r="K105" s="800"/>
      <c r="L105" s="801"/>
      <c r="M105" s="772"/>
      <c r="N105" s="773"/>
      <c r="O105" s="773"/>
      <c r="P105" s="774"/>
      <c r="Q105" s="807"/>
      <c r="R105" s="804"/>
      <c r="S105" s="804"/>
      <c r="T105" s="805"/>
      <c r="U105" s="778"/>
      <c r="V105" s="779"/>
      <c r="W105" s="780"/>
      <c r="X105" s="45"/>
      <c r="AA105" s="52"/>
    </row>
    <row r="106" spans="2:31" ht="18" customHeight="1" x14ac:dyDescent="0.15">
      <c r="B106" s="781"/>
      <c r="C106" s="782"/>
      <c r="D106" s="783"/>
      <c r="E106" s="781"/>
      <c r="F106" s="782"/>
      <c r="G106" s="782"/>
      <c r="H106" s="783"/>
      <c r="I106" s="796"/>
      <c r="J106" s="797"/>
      <c r="K106" s="797"/>
      <c r="L106" s="798"/>
      <c r="M106" s="769"/>
      <c r="N106" s="770"/>
      <c r="O106" s="770"/>
      <c r="P106" s="771"/>
      <c r="Q106" s="806"/>
      <c r="R106" s="802"/>
      <c r="S106" s="802"/>
      <c r="T106" s="803"/>
      <c r="U106" s="775"/>
      <c r="V106" s="776"/>
      <c r="W106" s="777"/>
      <c r="X106" s="45"/>
      <c r="AA106" s="52"/>
    </row>
    <row r="107" spans="2:31" ht="18" customHeight="1" x14ac:dyDescent="0.15">
      <c r="B107" s="787"/>
      <c r="C107" s="788"/>
      <c r="D107" s="789"/>
      <c r="E107" s="784"/>
      <c r="F107" s="785"/>
      <c r="G107" s="785"/>
      <c r="H107" s="786"/>
      <c r="I107" s="799"/>
      <c r="J107" s="800"/>
      <c r="K107" s="800"/>
      <c r="L107" s="801"/>
      <c r="M107" s="772"/>
      <c r="N107" s="773"/>
      <c r="O107" s="773"/>
      <c r="P107" s="774"/>
      <c r="Q107" s="807"/>
      <c r="R107" s="804"/>
      <c r="S107" s="804"/>
      <c r="T107" s="805"/>
      <c r="U107" s="778"/>
      <c r="V107" s="779"/>
      <c r="W107" s="780"/>
      <c r="X107" s="50"/>
      <c r="AA107" s="52"/>
    </row>
    <row r="108" spans="2:31" ht="18" customHeight="1" x14ac:dyDescent="0.15">
      <c r="B108" s="781"/>
      <c r="C108" s="782"/>
      <c r="D108" s="783"/>
      <c r="E108" s="781"/>
      <c r="F108" s="782"/>
      <c r="G108" s="782"/>
      <c r="H108" s="783"/>
      <c r="I108" s="796"/>
      <c r="J108" s="797"/>
      <c r="K108" s="797"/>
      <c r="L108" s="798"/>
      <c r="M108" s="769"/>
      <c r="N108" s="770"/>
      <c r="O108" s="770"/>
      <c r="P108" s="771"/>
      <c r="Q108" s="806"/>
      <c r="R108" s="802"/>
      <c r="S108" s="802"/>
      <c r="T108" s="803"/>
      <c r="U108" s="775"/>
      <c r="V108" s="776"/>
      <c r="W108" s="777"/>
    </row>
    <row r="109" spans="2:31" ht="18" customHeight="1" x14ac:dyDescent="0.15">
      <c r="B109" s="787"/>
      <c r="C109" s="788"/>
      <c r="D109" s="789"/>
      <c r="E109" s="784"/>
      <c r="F109" s="785"/>
      <c r="G109" s="785"/>
      <c r="H109" s="786"/>
      <c r="I109" s="799"/>
      <c r="J109" s="800"/>
      <c r="K109" s="800"/>
      <c r="L109" s="801"/>
      <c r="M109" s="772"/>
      <c r="N109" s="773"/>
      <c r="O109" s="773"/>
      <c r="P109" s="774"/>
      <c r="Q109" s="807"/>
      <c r="R109" s="804"/>
      <c r="S109" s="804"/>
      <c r="T109" s="805"/>
      <c r="U109" s="778"/>
      <c r="V109" s="779"/>
      <c r="W109" s="780"/>
    </row>
    <row r="110" spans="2:31" ht="18" customHeight="1" x14ac:dyDescent="0.15">
      <c r="B110" s="781"/>
      <c r="C110" s="782"/>
      <c r="D110" s="783"/>
      <c r="E110" s="781"/>
      <c r="F110" s="782"/>
      <c r="G110" s="782"/>
      <c r="H110" s="783"/>
      <c r="I110" s="796"/>
      <c r="J110" s="797"/>
      <c r="K110" s="797"/>
      <c r="L110" s="798"/>
      <c r="M110" s="769"/>
      <c r="N110" s="770"/>
      <c r="O110" s="770"/>
      <c r="P110" s="771"/>
      <c r="Q110" s="806"/>
      <c r="R110" s="802"/>
      <c r="S110" s="802"/>
      <c r="T110" s="803"/>
      <c r="U110" s="775"/>
      <c r="V110" s="776"/>
      <c r="W110" s="777"/>
    </row>
    <row r="111" spans="2:31" ht="18" customHeight="1" x14ac:dyDescent="0.15">
      <c r="B111" s="787"/>
      <c r="C111" s="788"/>
      <c r="D111" s="789"/>
      <c r="E111" s="784"/>
      <c r="F111" s="785"/>
      <c r="G111" s="785"/>
      <c r="H111" s="786"/>
      <c r="I111" s="799"/>
      <c r="J111" s="800"/>
      <c r="K111" s="800"/>
      <c r="L111" s="801"/>
      <c r="M111" s="772"/>
      <c r="N111" s="773"/>
      <c r="O111" s="773"/>
      <c r="P111" s="774"/>
      <c r="Q111" s="807"/>
      <c r="R111" s="804"/>
      <c r="S111" s="804"/>
      <c r="T111" s="805"/>
      <c r="U111" s="778"/>
      <c r="V111" s="779"/>
      <c r="W111" s="780"/>
    </row>
    <row r="112" spans="2:31" ht="18" customHeight="1" x14ac:dyDescent="0.15">
      <c r="B112" s="781"/>
      <c r="C112" s="782"/>
      <c r="D112" s="783"/>
      <c r="E112" s="781"/>
      <c r="F112" s="782"/>
      <c r="G112" s="782"/>
      <c r="H112" s="783"/>
      <c r="I112" s="796"/>
      <c r="J112" s="797"/>
      <c r="K112" s="797"/>
      <c r="L112" s="798"/>
      <c r="M112" s="769"/>
      <c r="N112" s="770"/>
      <c r="O112" s="770"/>
      <c r="P112" s="771"/>
      <c r="Q112" s="806"/>
      <c r="R112" s="802"/>
      <c r="S112" s="802"/>
      <c r="T112" s="803"/>
      <c r="U112" s="775"/>
      <c r="V112" s="776"/>
      <c r="W112" s="777"/>
    </row>
    <row r="113" spans="2:23" ht="18" customHeight="1" x14ac:dyDescent="0.15">
      <c r="B113" s="787"/>
      <c r="C113" s="788"/>
      <c r="D113" s="789"/>
      <c r="E113" s="784"/>
      <c r="F113" s="785"/>
      <c r="G113" s="785"/>
      <c r="H113" s="786"/>
      <c r="I113" s="799"/>
      <c r="J113" s="800"/>
      <c r="K113" s="800"/>
      <c r="L113" s="801"/>
      <c r="M113" s="772"/>
      <c r="N113" s="773"/>
      <c r="O113" s="773"/>
      <c r="P113" s="774"/>
      <c r="Q113" s="807"/>
      <c r="R113" s="804"/>
      <c r="S113" s="804"/>
      <c r="T113" s="805"/>
      <c r="U113" s="778"/>
      <c r="V113" s="779"/>
      <c r="W113" s="780"/>
    </row>
    <row r="114" spans="2:23" ht="18" customHeight="1" x14ac:dyDescent="0.15">
      <c r="B114" s="781"/>
      <c r="C114" s="782"/>
      <c r="D114" s="783"/>
      <c r="E114" s="781"/>
      <c r="F114" s="782"/>
      <c r="G114" s="782"/>
      <c r="H114" s="783"/>
      <c r="I114" s="796"/>
      <c r="J114" s="797"/>
      <c r="K114" s="797"/>
      <c r="L114" s="798"/>
      <c r="M114" s="769"/>
      <c r="N114" s="770"/>
      <c r="O114" s="770"/>
      <c r="P114" s="771"/>
      <c r="Q114" s="806"/>
      <c r="R114" s="802"/>
      <c r="S114" s="802"/>
      <c r="T114" s="803"/>
      <c r="U114" s="775"/>
      <c r="V114" s="776"/>
      <c r="W114" s="777"/>
    </row>
    <row r="115" spans="2:23" ht="18" customHeight="1" x14ac:dyDescent="0.15">
      <c r="B115" s="787"/>
      <c r="C115" s="788"/>
      <c r="D115" s="789"/>
      <c r="E115" s="784"/>
      <c r="F115" s="785"/>
      <c r="G115" s="785"/>
      <c r="H115" s="786"/>
      <c r="I115" s="799"/>
      <c r="J115" s="800"/>
      <c r="K115" s="800"/>
      <c r="L115" s="801"/>
      <c r="M115" s="772"/>
      <c r="N115" s="773"/>
      <c r="O115" s="773"/>
      <c r="P115" s="774"/>
      <c r="Q115" s="807"/>
      <c r="R115" s="804"/>
      <c r="S115" s="804"/>
      <c r="T115" s="805"/>
      <c r="U115" s="778"/>
      <c r="V115" s="779"/>
      <c r="W115" s="780"/>
    </row>
    <row r="116" spans="2:23" ht="18" customHeight="1" x14ac:dyDescent="0.15">
      <c r="B116" s="781"/>
      <c r="C116" s="782"/>
      <c r="D116" s="783"/>
      <c r="E116" s="781"/>
      <c r="F116" s="782"/>
      <c r="G116" s="782"/>
      <c r="H116" s="783"/>
      <c r="I116" s="796"/>
      <c r="J116" s="797"/>
      <c r="K116" s="797"/>
      <c r="L116" s="798"/>
      <c r="M116" s="769"/>
      <c r="N116" s="770"/>
      <c r="O116" s="770"/>
      <c r="P116" s="771"/>
      <c r="Q116" s="806"/>
      <c r="R116" s="802"/>
      <c r="S116" s="802"/>
      <c r="T116" s="803"/>
      <c r="U116" s="775"/>
      <c r="V116" s="776"/>
      <c r="W116" s="777"/>
    </row>
    <row r="117" spans="2:23" ht="18" customHeight="1" x14ac:dyDescent="0.15">
      <c r="B117" s="787"/>
      <c r="C117" s="788"/>
      <c r="D117" s="789"/>
      <c r="E117" s="784"/>
      <c r="F117" s="785"/>
      <c r="G117" s="785"/>
      <c r="H117" s="786"/>
      <c r="I117" s="799"/>
      <c r="J117" s="800"/>
      <c r="K117" s="800"/>
      <c r="L117" s="801"/>
      <c r="M117" s="772"/>
      <c r="N117" s="773"/>
      <c r="O117" s="773"/>
      <c r="P117" s="774"/>
      <c r="Q117" s="807"/>
      <c r="R117" s="804"/>
      <c r="S117" s="804"/>
      <c r="T117" s="805"/>
      <c r="U117" s="778"/>
      <c r="V117" s="779"/>
      <c r="W117" s="780"/>
    </row>
    <row r="118" spans="2:23" ht="18" customHeight="1" x14ac:dyDescent="0.15">
      <c r="B118" s="781"/>
      <c r="C118" s="782"/>
      <c r="D118" s="783"/>
      <c r="E118" s="781"/>
      <c r="F118" s="782"/>
      <c r="G118" s="782"/>
      <c r="H118" s="783"/>
      <c r="I118" s="796"/>
      <c r="J118" s="797"/>
      <c r="K118" s="797"/>
      <c r="L118" s="798"/>
      <c r="M118" s="769"/>
      <c r="N118" s="770"/>
      <c r="O118" s="770"/>
      <c r="P118" s="771"/>
      <c r="Q118" s="806"/>
      <c r="R118" s="802"/>
      <c r="S118" s="802"/>
      <c r="T118" s="803"/>
      <c r="U118" s="775"/>
      <c r="V118" s="776"/>
      <c r="W118" s="777"/>
    </row>
    <row r="119" spans="2:23" ht="18" customHeight="1" x14ac:dyDescent="0.15">
      <c r="B119" s="787"/>
      <c r="C119" s="788"/>
      <c r="D119" s="789"/>
      <c r="E119" s="784"/>
      <c r="F119" s="785"/>
      <c r="G119" s="785"/>
      <c r="H119" s="786"/>
      <c r="I119" s="799"/>
      <c r="J119" s="800"/>
      <c r="K119" s="800"/>
      <c r="L119" s="801"/>
      <c r="M119" s="772"/>
      <c r="N119" s="773"/>
      <c r="O119" s="773"/>
      <c r="P119" s="774"/>
      <c r="Q119" s="807"/>
      <c r="R119" s="804"/>
      <c r="S119" s="804"/>
      <c r="T119" s="805"/>
      <c r="U119" s="778"/>
      <c r="V119" s="779"/>
      <c r="W119" s="780"/>
    </row>
    <row r="120" spans="2:23" ht="18" customHeight="1" x14ac:dyDescent="0.15">
      <c r="B120" s="781"/>
      <c r="C120" s="782"/>
      <c r="D120" s="783"/>
      <c r="E120" s="781"/>
      <c r="F120" s="782"/>
      <c r="G120" s="782"/>
      <c r="H120" s="783"/>
      <c r="I120" s="796"/>
      <c r="J120" s="797"/>
      <c r="K120" s="797"/>
      <c r="L120" s="798"/>
      <c r="M120" s="769"/>
      <c r="N120" s="770"/>
      <c r="O120" s="770"/>
      <c r="P120" s="771"/>
      <c r="Q120" s="806"/>
      <c r="R120" s="802"/>
      <c r="S120" s="802"/>
      <c r="T120" s="803"/>
      <c r="U120" s="775"/>
      <c r="V120" s="776"/>
      <c r="W120" s="777"/>
    </row>
    <row r="121" spans="2:23" ht="18" customHeight="1" x14ac:dyDescent="0.15">
      <c r="B121" s="787"/>
      <c r="C121" s="788"/>
      <c r="D121" s="789"/>
      <c r="E121" s="784"/>
      <c r="F121" s="785"/>
      <c r="G121" s="785"/>
      <c r="H121" s="786"/>
      <c r="I121" s="799"/>
      <c r="J121" s="800"/>
      <c r="K121" s="800"/>
      <c r="L121" s="801"/>
      <c r="M121" s="772"/>
      <c r="N121" s="773"/>
      <c r="O121" s="773"/>
      <c r="P121" s="774"/>
      <c r="Q121" s="807"/>
      <c r="R121" s="804"/>
      <c r="S121" s="804"/>
      <c r="T121" s="805"/>
      <c r="U121" s="778"/>
      <c r="V121" s="779"/>
      <c r="W121" s="780"/>
    </row>
    <row r="122" spans="2:23" ht="18" customHeight="1" x14ac:dyDescent="0.15">
      <c r="B122" s="781"/>
      <c r="C122" s="782"/>
      <c r="D122" s="783"/>
      <c r="E122" s="781"/>
      <c r="F122" s="782"/>
      <c r="G122" s="782"/>
      <c r="H122" s="783"/>
      <c r="I122" s="796"/>
      <c r="J122" s="797"/>
      <c r="K122" s="797"/>
      <c r="L122" s="798"/>
      <c r="M122" s="769"/>
      <c r="N122" s="770"/>
      <c r="O122" s="770"/>
      <c r="P122" s="771"/>
      <c r="Q122" s="806"/>
      <c r="R122" s="802"/>
      <c r="S122" s="802"/>
      <c r="T122" s="803"/>
      <c r="U122" s="775"/>
      <c r="V122" s="776"/>
      <c r="W122" s="777"/>
    </row>
    <row r="123" spans="2:23" ht="18" customHeight="1" x14ac:dyDescent="0.15">
      <c r="B123" s="787"/>
      <c r="C123" s="788"/>
      <c r="D123" s="789"/>
      <c r="E123" s="784"/>
      <c r="F123" s="785"/>
      <c r="G123" s="785"/>
      <c r="H123" s="786"/>
      <c r="I123" s="799"/>
      <c r="J123" s="800"/>
      <c r="K123" s="800"/>
      <c r="L123" s="801"/>
      <c r="M123" s="772"/>
      <c r="N123" s="773"/>
      <c r="O123" s="773"/>
      <c r="P123" s="774"/>
      <c r="Q123" s="807"/>
      <c r="R123" s="804"/>
      <c r="S123" s="804"/>
      <c r="T123" s="805"/>
      <c r="U123" s="778"/>
      <c r="V123" s="779"/>
      <c r="W123" s="780"/>
    </row>
    <row r="124" spans="2:23" ht="18" customHeight="1" x14ac:dyDescent="0.15">
      <c r="B124" s="781"/>
      <c r="C124" s="782"/>
      <c r="D124" s="783"/>
      <c r="E124" s="781"/>
      <c r="F124" s="782"/>
      <c r="G124" s="782"/>
      <c r="H124" s="783"/>
      <c r="I124" s="796"/>
      <c r="J124" s="797"/>
      <c r="K124" s="797"/>
      <c r="L124" s="798"/>
      <c r="M124" s="769"/>
      <c r="N124" s="770"/>
      <c r="O124" s="770"/>
      <c r="P124" s="771"/>
      <c r="Q124" s="806"/>
      <c r="R124" s="802"/>
      <c r="S124" s="802"/>
      <c r="T124" s="803"/>
      <c r="U124" s="775"/>
      <c r="V124" s="776"/>
      <c r="W124" s="777"/>
    </row>
    <row r="125" spans="2:23" ht="18" customHeight="1" x14ac:dyDescent="0.15">
      <c r="B125" s="787"/>
      <c r="C125" s="788"/>
      <c r="D125" s="789"/>
      <c r="E125" s="784"/>
      <c r="F125" s="785"/>
      <c r="G125" s="785"/>
      <c r="H125" s="786"/>
      <c r="I125" s="799"/>
      <c r="J125" s="800"/>
      <c r="K125" s="800"/>
      <c r="L125" s="801"/>
      <c r="M125" s="772"/>
      <c r="N125" s="773"/>
      <c r="O125" s="773"/>
      <c r="P125" s="774"/>
      <c r="Q125" s="807"/>
      <c r="R125" s="804"/>
      <c r="S125" s="804"/>
      <c r="T125" s="805"/>
      <c r="U125" s="778"/>
      <c r="V125" s="779"/>
      <c r="W125" s="780"/>
    </row>
    <row r="126" spans="2:23" ht="18" customHeight="1" x14ac:dyDescent="0.15">
      <c r="B126" s="781"/>
      <c r="C126" s="782"/>
      <c r="D126" s="783"/>
      <c r="E126" s="781"/>
      <c r="F126" s="782"/>
      <c r="G126" s="782"/>
      <c r="H126" s="783"/>
      <c r="I126" s="796"/>
      <c r="J126" s="797"/>
      <c r="K126" s="797"/>
      <c r="L126" s="798"/>
      <c r="M126" s="769"/>
      <c r="N126" s="770"/>
      <c r="O126" s="770"/>
      <c r="P126" s="771"/>
      <c r="Q126" s="806"/>
      <c r="R126" s="802"/>
      <c r="S126" s="802"/>
      <c r="T126" s="803"/>
      <c r="U126" s="775"/>
      <c r="V126" s="776"/>
      <c r="W126" s="777"/>
    </row>
    <row r="127" spans="2:23" ht="18" customHeight="1" x14ac:dyDescent="0.15">
      <c r="B127" s="787"/>
      <c r="C127" s="788"/>
      <c r="D127" s="789"/>
      <c r="E127" s="784"/>
      <c r="F127" s="785"/>
      <c r="G127" s="785"/>
      <c r="H127" s="786"/>
      <c r="I127" s="799"/>
      <c r="J127" s="800"/>
      <c r="K127" s="800"/>
      <c r="L127" s="801"/>
      <c r="M127" s="772"/>
      <c r="N127" s="773"/>
      <c r="O127" s="773"/>
      <c r="P127" s="774"/>
      <c r="Q127" s="807"/>
      <c r="R127" s="804"/>
      <c r="S127" s="804"/>
      <c r="T127" s="805"/>
      <c r="U127" s="778"/>
      <c r="V127" s="779"/>
      <c r="W127" s="780"/>
    </row>
    <row r="128" spans="2:23" ht="18" customHeight="1" x14ac:dyDescent="0.15">
      <c r="B128" s="781"/>
      <c r="C128" s="782"/>
      <c r="D128" s="783"/>
      <c r="E128" s="781"/>
      <c r="F128" s="782"/>
      <c r="G128" s="782"/>
      <c r="H128" s="783"/>
      <c r="I128" s="796"/>
      <c r="J128" s="797"/>
      <c r="K128" s="797"/>
      <c r="L128" s="798"/>
      <c r="M128" s="769"/>
      <c r="N128" s="770"/>
      <c r="O128" s="770"/>
      <c r="P128" s="771"/>
      <c r="Q128" s="806"/>
      <c r="R128" s="802"/>
      <c r="S128" s="802"/>
      <c r="T128" s="803"/>
      <c r="U128" s="775"/>
      <c r="V128" s="776"/>
      <c r="W128" s="777"/>
    </row>
    <row r="129" spans="2:23" ht="18" customHeight="1" x14ac:dyDescent="0.15">
      <c r="B129" s="787"/>
      <c r="C129" s="788"/>
      <c r="D129" s="789"/>
      <c r="E129" s="784"/>
      <c r="F129" s="785"/>
      <c r="G129" s="785"/>
      <c r="H129" s="786"/>
      <c r="I129" s="799"/>
      <c r="J129" s="800"/>
      <c r="K129" s="800"/>
      <c r="L129" s="801"/>
      <c r="M129" s="772"/>
      <c r="N129" s="773"/>
      <c r="O129" s="773"/>
      <c r="P129" s="774"/>
      <c r="Q129" s="807"/>
      <c r="R129" s="804"/>
      <c r="S129" s="804"/>
      <c r="T129" s="805"/>
      <c r="U129" s="778"/>
      <c r="V129" s="779"/>
      <c r="W129" s="780"/>
    </row>
    <row r="130" spans="2:23" ht="18" customHeight="1" x14ac:dyDescent="0.15">
      <c r="B130" s="781"/>
      <c r="C130" s="782"/>
      <c r="D130" s="783"/>
      <c r="E130" s="781"/>
      <c r="F130" s="782"/>
      <c r="G130" s="782"/>
      <c r="H130" s="783"/>
      <c r="I130" s="796"/>
      <c r="J130" s="797"/>
      <c r="K130" s="797"/>
      <c r="L130" s="798"/>
      <c r="M130" s="769"/>
      <c r="N130" s="770"/>
      <c r="O130" s="770"/>
      <c r="P130" s="771"/>
      <c r="Q130" s="806"/>
      <c r="R130" s="802"/>
      <c r="S130" s="802"/>
      <c r="T130" s="803"/>
      <c r="U130" s="775"/>
      <c r="V130" s="776"/>
      <c r="W130" s="777"/>
    </row>
    <row r="131" spans="2:23" ht="18" customHeight="1" x14ac:dyDescent="0.15">
      <c r="B131" s="787"/>
      <c r="C131" s="788"/>
      <c r="D131" s="789"/>
      <c r="E131" s="784"/>
      <c r="F131" s="785"/>
      <c r="G131" s="785"/>
      <c r="H131" s="786"/>
      <c r="I131" s="799"/>
      <c r="J131" s="800"/>
      <c r="K131" s="800"/>
      <c r="L131" s="801"/>
      <c r="M131" s="772"/>
      <c r="N131" s="773"/>
      <c r="O131" s="773"/>
      <c r="P131" s="774"/>
      <c r="Q131" s="807"/>
      <c r="R131" s="804"/>
      <c r="S131" s="804"/>
      <c r="T131" s="805"/>
      <c r="U131" s="778"/>
      <c r="V131" s="779"/>
      <c r="W131" s="780"/>
    </row>
    <row r="132" spans="2:23" ht="18" customHeight="1" x14ac:dyDescent="0.15">
      <c r="B132" s="781"/>
      <c r="C132" s="782"/>
      <c r="D132" s="783"/>
      <c r="E132" s="781"/>
      <c r="F132" s="782"/>
      <c r="G132" s="782"/>
      <c r="H132" s="783"/>
      <c r="I132" s="796"/>
      <c r="J132" s="797"/>
      <c r="K132" s="797"/>
      <c r="L132" s="798"/>
      <c r="M132" s="769"/>
      <c r="N132" s="770"/>
      <c r="O132" s="770"/>
      <c r="P132" s="771"/>
      <c r="Q132" s="806"/>
      <c r="R132" s="802"/>
      <c r="S132" s="802"/>
      <c r="T132" s="803"/>
      <c r="U132" s="775"/>
      <c r="V132" s="776"/>
      <c r="W132" s="777"/>
    </row>
    <row r="133" spans="2:23" ht="18" customHeight="1" x14ac:dyDescent="0.15">
      <c r="B133" s="787"/>
      <c r="C133" s="788"/>
      <c r="D133" s="789"/>
      <c r="E133" s="784"/>
      <c r="F133" s="785"/>
      <c r="G133" s="785"/>
      <c r="H133" s="786"/>
      <c r="I133" s="799"/>
      <c r="J133" s="800"/>
      <c r="K133" s="800"/>
      <c r="L133" s="801"/>
      <c r="M133" s="772"/>
      <c r="N133" s="773"/>
      <c r="O133" s="773"/>
      <c r="P133" s="774"/>
      <c r="Q133" s="807"/>
      <c r="R133" s="804"/>
      <c r="S133" s="804"/>
      <c r="T133" s="805"/>
      <c r="U133" s="778"/>
      <c r="V133" s="779"/>
      <c r="W133" s="780"/>
    </row>
    <row r="134" spans="2:23" ht="18" customHeight="1" x14ac:dyDescent="0.15">
      <c r="B134" s="781"/>
      <c r="C134" s="782"/>
      <c r="D134" s="783"/>
      <c r="E134" s="781"/>
      <c r="F134" s="782"/>
      <c r="G134" s="782"/>
      <c r="H134" s="783"/>
      <c r="I134" s="796"/>
      <c r="J134" s="797"/>
      <c r="K134" s="797"/>
      <c r="L134" s="798"/>
      <c r="M134" s="769"/>
      <c r="N134" s="770"/>
      <c r="O134" s="770"/>
      <c r="P134" s="771"/>
      <c r="Q134" s="806"/>
      <c r="R134" s="802"/>
      <c r="S134" s="802"/>
      <c r="T134" s="803"/>
      <c r="U134" s="775"/>
      <c r="V134" s="776"/>
      <c r="W134" s="777"/>
    </row>
    <row r="135" spans="2:23" ht="18" customHeight="1" x14ac:dyDescent="0.15">
      <c r="B135" s="787"/>
      <c r="C135" s="788"/>
      <c r="D135" s="789"/>
      <c r="E135" s="784"/>
      <c r="F135" s="785"/>
      <c r="G135" s="785"/>
      <c r="H135" s="786"/>
      <c r="I135" s="799"/>
      <c r="J135" s="800"/>
      <c r="K135" s="800"/>
      <c r="L135" s="801"/>
      <c r="M135" s="772"/>
      <c r="N135" s="773"/>
      <c r="O135" s="773"/>
      <c r="P135" s="774"/>
      <c r="Q135" s="807"/>
      <c r="R135" s="804"/>
      <c r="S135" s="804"/>
      <c r="T135" s="805"/>
      <c r="U135" s="778"/>
      <c r="V135" s="779"/>
      <c r="W135" s="780"/>
    </row>
    <row r="136" spans="2:23" ht="18" customHeight="1" x14ac:dyDescent="0.15">
      <c r="B136" s="781"/>
      <c r="C136" s="782"/>
      <c r="D136" s="783"/>
      <c r="E136" s="781"/>
      <c r="F136" s="782"/>
      <c r="G136" s="782"/>
      <c r="H136" s="783"/>
      <c r="I136" s="796"/>
      <c r="J136" s="797"/>
      <c r="K136" s="797"/>
      <c r="L136" s="798"/>
      <c r="M136" s="769"/>
      <c r="N136" s="770"/>
      <c r="O136" s="770"/>
      <c r="P136" s="771"/>
      <c r="Q136" s="806"/>
      <c r="R136" s="802"/>
      <c r="S136" s="802"/>
      <c r="T136" s="803"/>
      <c r="U136" s="775"/>
      <c r="V136" s="776"/>
      <c r="W136" s="777"/>
    </row>
    <row r="137" spans="2:23" ht="18" customHeight="1" x14ac:dyDescent="0.15">
      <c r="B137" s="787"/>
      <c r="C137" s="788"/>
      <c r="D137" s="789"/>
      <c r="E137" s="784"/>
      <c r="F137" s="785"/>
      <c r="G137" s="785"/>
      <c r="H137" s="786"/>
      <c r="I137" s="799"/>
      <c r="J137" s="800"/>
      <c r="K137" s="800"/>
      <c r="L137" s="801"/>
      <c r="M137" s="772"/>
      <c r="N137" s="773"/>
      <c r="O137" s="773"/>
      <c r="P137" s="774"/>
      <c r="Q137" s="807"/>
      <c r="R137" s="804"/>
      <c r="S137" s="804"/>
      <c r="T137" s="805"/>
      <c r="U137" s="778"/>
      <c r="V137" s="779"/>
      <c r="W137" s="780"/>
    </row>
    <row r="138" spans="2:23" ht="18" customHeight="1" x14ac:dyDescent="0.15">
      <c r="B138" s="781"/>
      <c r="C138" s="782"/>
      <c r="D138" s="783"/>
      <c r="E138" s="781"/>
      <c r="F138" s="782"/>
      <c r="G138" s="782"/>
      <c r="H138" s="783"/>
      <c r="I138" s="796"/>
      <c r="J138" s="797"/>
      <c r="K138" s="797"/>
      <c r="L138" s="798"/>
      <c r="M138" s="769"/>
      <c r="N138" s="770"/>
      <c r="O138" s="770"/>
      <c r="P138" s="771"/>
      <c r="Q138" s="806"/>
      <c r="R138" s="802"/>
      <c r="S138" s="802"/>
      <c r="T138" s="803"/>
      <c r="U138" s="775"/>
      <c r="V138" s="776"/>
      <c r="W138" s="777"/>
    </row>
    <row r="139" spans="2:23" ht="18" customHeight="1" x14ac:dyDescent="0.15">
      <c r="B139" s="787"/>
      <c r="C139" s="788"/>
      <c r="D139" s="789"/>
      <c r="E139" s="784"/>
      <c r="F139" s="785"/>
      <c r="G139" s="785"/>
      <c r="H139" s="786"/>
      <c r="I139" s="799"/>
      <c r="J139" s="800"/>
      <c r="K139" s="800"/>
      <c r="L139" s="801"/>
      <c r="M139" s="772"/>
      <c r="N139" s="773"/>
      <c r="O139" s="773"/>
      <c r="P139" s="774"/>
      <c r="Q139" s="807"/>
      <c r="R139" s="804"/>
      <c r="S139" s="804"/>
      <c r="T139" s="805"/>
      <c r="U139" s="778"/>
      <c r="V139" s="779"/>
      <c r="W139" s="780"/>
    </row>
    <row r="140" spans="2:23" ht="18" customHeight="1" x14ac:dyDescent="0.15">
      <c r="B140" s="781"/>
      <c r="C140" s="782"/>
      <c r="D140" s="783"/>
      <c r="E140" s="781"/>
      <c r="F140" s="782"/>
      <c r="G140" s="782"/>
      <c r="H140" s="783"/>
      <c r="I140" s="796"/>
      <c r="J140" s="797"/>
      <c r="K140" s="797"/>
      <c r="L140" s="798"/>
      <c r="M140" s="769"/>
      <c r="N140" s="770"/>
      <c r="O140" s="770"/>
      <c r="P140" s="771"/>
      <c r="Q140" s="806"/>
      <c r="R140" s="802"/>
      <c r="S140" s="802"/>
      <c r="T140" s="803"/>
      <c r="U140" s="775"/>
      <c r="V140" s="776"/>
      <c r="W140" s="777"/>
    </row>
    <row r="141" spans="2:23" ht="18" customHeight="1" x14ac:dyDescent="0.15">
      <c r="B141" s="787"/>
      <c r="C141" s="788"/>
      <c r="D141" s="789"/>
      <c r="E141" s="784"/>
      <c r="F141" s="785"/>
      <c r="G141" s="785"/>
      <c r="H141" s="786"/>
      <c r="I141" s="799"/>
      <c r="J141" s="800"/>
      <c r="K141" s="800"/>
      <c r="L141" s="801"/>
      <c r="M141" s="772"/>
      <c r="N141" s="773"/>
      <c r="O141" s="773"/>
      <c r="P141" s="774"/>
      <c r="Q141" s="807"/>
      <c r="R141" s="804"/>
      <c r="S141" s="804"/>
      <c r="T141" s="805"/>
      <c r="U141" s="778"/>
      <c r="V141" s="779"/>
      <c r="W141" s="780"/>
    </row>
    <row r="142" spans="2:23" ht="18" customHeight="1" x14ac:dyDescent="0.15">
      <c r="B142" s="781"/>
      <c r="C142" s="782"/>
      <c r="D142" s="783"/>
      <c r="E142" s="781"/>
      <c r="F142" s="782"/>
      <c r="G142" s="782"/>
      <c r="H142" s="783"/>
      <c r="I142" s="796"/>
      <c r="J142" s="797"/>
      <c r="K142" s="797"/>
      <c r="L142" s="798"/>
      <c r="M142" s="769"/>
      <c r="N142" s="770"/>
      <c r="O142" s="770"/>
      <c r="P142" s="771"/>
      <c r="Q142" s="806"/>
      <c r="R142" s="802"/>
      <c r="S142" s="802"/>
      <c r="T142" s="803"/>
      <c r="U142" s="775"/>
      <c r="V142" s="776"/>
      <c r="W142" s="777"/>
    </row>
    <row r="143" spans="2:23" ht="18" customHeight="1" x14ac:dyDescent="0.15">
      <c r="B143" s="787"/>
      <c r="C143" s="788"/>
      <c r="D143" s="789"/>
      <c r="E143" s="784"/>
      <c r="F143" s="785"/>
      <c r="G143" s="785"/>
      <c r="H143" s="786"/>
      <c r="I143" s="799"/>
      <c r="J143" s="800"/>
      <c r="K143" s="800"/>
      <c r="L143" s="801"/>
      <c r="M143" s="772"/>
      <c r="N143" s="773"/>
      <c r="O143" s="773"/>
      <c r="P143" s="774"/>
      <c r="Q143" s="807"/>
      <c r="R143" s="804"/>
      <c r="S143" s="804"/>
      <c r="T143" s="805"/>
      <c r="U143" s="778"/>
      <c r="V143" s="779"/>
      <c r="W143" s="780"/>
    </row>
    <row r="144" spans="2:23" ht="18" customHeight="1" x14ac:dyDescent="0.15">
      <c r="B144" s="781"/>
      <c r="C144" s="782"/>
      <c r="D144" s="783"/>
      <c r="E144" s="781"/>
      <c r="F144" s="782"/>
      <c r="G144" s="782"/>
      <c r="H144" s="783"/>
      <c r="I144" s="796"/>
      <c r="J144" s="797"/>
      <c r="K144" s="797"/>
      <c r="L144" s="798"/>
      <c r="M144" s="769"/>
      <c r="N144" s="770"/>
      <c r="O144" s="770"/>
      <c r="P144" s="771"/>
      <c r="Q144" s="806"/>
      <c r="R144" s="802"/>
      <c r="S144" s="802"/>
      <c r="T144" s="803"/>
      <c r="U144" s="775"/>
      <c r="V144" s="776"/>
      <c r="W144" s="777"/>
    </row>
    <row r="145" spans="2:23" ht="18" customHeight="1" x14ac:dyDescent="0.15">
      <c r="B145" s="787"/>
      <c r="C145" s="788"/>
      <c r="D145" s="789"/>
      <c r="E145" s="784"/>
      <c r="F145" s="785"/>
      <c r="G145" s="785"/>
      <c r="H145" s="786"/>
      <c r="I145" s="799"/>
      <c r="J145" s="800"/>
      <c r="K145" s="800"/>
      <c r="L145" s="801"/>
      <c r="M145" s="772"/>
      <c r="N145" s="773"/>
      <c r="O145" s="773"/>
      <c r="P145" s="774"/>
      <c r="Q145" s="807"/>
      <c r="R145" s="804"/>
      <c r="S145" s="804"/>
      <c r="T145" s="805"/>
      <c r="U145" s="778"/>
      <c r="V145" s="779"/>
      <c r="W145" s="780"/>
    </row>
    <row r="146" spans="2:23" ht="18" customHeight="1" x14ac:dyDescent="0.15">
      <c r="B146" s="781"/>
      <c r="C146" s="782"/>
      <c r="D146" s="783"/>
      <c r="E146" s="781"/>
      <c r="F146" s="782"/>
      <c r="G146" s="782"/>
      <c r="H146" s="783"/>
      <c r="I146" s="796"/>
      <c r="J146" s="797"/>
      <c r="K146" s="797"/>
      <c r="L146" s="798"/>
      <c r="M146" s="769"/>
      <c r="N146" s="770"/>
      <c r="O146" s="770"/>
      <c r="P146" s="771"/>
      <c r="Q146" s="806"/>
      <c r="R146" s="802"/>
      <c r="S146" s="802"/>
      <c r="T146" s="803"/>
      <c r="U146" s="775"/>
      <c r="V146" s="776"/>
      <c r="W146" s="777"/>
    </row>
    <row r="147" spans="2:23" ht="18" customHeight="1" x14ac:dyDescent="0.15">
      <c r="B147" s="787"/>
      <c r="C147" s="788"/>
      <c r="D147" s="789"/>
      <c r="E147" s="784"/>
      <c r="F147" s="785"/>
      <c r="G147" s="785"/>
      <c r="H147" s="786"/>
      <c r="I147" s="799"/>
      <c r="J147" s="800"/>
      <c r="K147" s="800"/>
      <c r="L147" s="801"/>
      <c r="M147" s="772"/>
      <c r="N147" s="773"/>
      <c r="O147" s="773"/>
      <c r="P147" s="774"/>
      <c r="Q147" s="807"/>
      <c r="R147" s="804"/>
      <c r="S147" s="804"/>
      <c r="T147" s="805"/>
      <c r="U147" s="778"/>
      <c r="V147" s="779"/>
      <c r="W147" s="780"/>
    </row>
    <row r="148" spans="2:23" ht="18" customHeight="1" x14ac:dyDescent="0.15">
      <c r="B148" s="781"/>
      <c r="C148" s="782"/>
      <c r="D148" s="783"/>
      <c r="E148" s="781"/>
      <c r="F148" s="782"/>
      <c r="G148" s="782"/>
      <c r="H148" s="783"/>
      <c r="I148" s="796"/>
      <c r="J148" s="797"/>
      <c r="K148" s="797"/>
      <c r="L148" s="798"/>
      <c r="M148" s="769"/>
      <c r="N148" s="770"/>
      <c r="O148" s="770"/>
      <c r="P148" s="771"/>
      <c r="Q148" s="806"/>
      <c r="R148" s="802"/>
      <c r="S148" s="802"/>
      <c r="T148" s="803"/>
      <c r="U148" s="775"/>
      <c r="V148" s="776"/>
      <c r="W148" s="777"/>
    </row>
    <row r="149" spans="2:23" ht="18" customHeight="1" x14ac:dyDescent="0.15">
      <c r="B149" s="787"/>
      <c r="C149" s="788"/>
      <c r="D149" s="789"/>
      <c r="E149" s="784"/>
      <c r="F149" s="785"/>
      <c r="G149" s="785"/>
      <c r="H149" s="786"/>
      <c r="I149" s="799"/>
      <c r="J149" s="800"/>
      <c r="K149" s="800"/>
      <c r="L149" s="801"/>
      <c r="M149" s="772"/>
      <c r="N149" s="773"/>
      <c r="O149" s="773"/>
      <c r="P149" s="774"/>
      <c r="Q149" s="807"/>
      <c r="R149" s="804"/>
      <c r="S149" s="804"/>
      <c r="T149" s="805"/>
      <c r="U149" s="778"/>
      <c r="V149" s="779"/>
      <c r="W149" s="780"/>
    </row>
    <row r="150" spans="2:23" ht="18" customHeight="1" x14ac:dyDescent="0.15">
      <c r="B150" s="781"/>
      <c r="C150" s="782"/>
      <c r="D150" s="783"/>
      <c r="E150" s="781"/>
      <c r="F150" s="782"/>
      <c r="G150" s="782"/>
      <c r="H150" s="783"/>
      <c r="I150" s="796"/>
      <c r="J150" s="797"/>
      <c r="K150" s="797"/>
      <c r="L150" s="798"/>
      <c r="M150" s="769"/>
      <c r="N150" s="770"/>
      <c r="O150" s="770"/>
      <c r="P150" s="771"/>
      <c r="Q150" s="806"/>
      <c r="R150" s="802"/>
      <c r="S150" s="802"/>
      <c r="T150" s="803"/>
      <c r="U150" s="775"/>
      <c r="V150" s="776"/>
      <c r="W150" s="777"/>
    </row>
    <row r="151" spans="2:23" ht="18" customHeight="1" x14ac:dyDescent="0.15">
      <c r="B151" s="787"/>
      <c r="C151" s="788"/>
      <c r="D151" s="789"/>
      <c r="E151" s="784"/>
      <c r="F151" s="785"/>
      <c r="G151" s="785"/>
      <c r="H151" s="786"/>
      <c r="I151" s="799"/>
      <c r="J151" s="800"/>
      <c r="K151" s="800"/>
      <c r="L151" s="801"/>
      <c r="M151" s="772"/>
      <c r="N151" s="773"/>
      <c r="O151" s="773"/>
      <c r="P151" s="774"/>
      <c r="Q151" s="807"/>
      <c r="R151" s="804"/>
      <c r="S151" s="804"/>
      <c r="T151" s="805"/>
      <c r="U151" s="778"/>
      <c r="V151" s="779"/>
      <c r="W151" s="780"/>
    </row>
    <row r="152" spans="2:23" ht="18" customHeight="1" x14ac:dyDescent="0.15">
      <c r="B152" s="781"/>
      <c r="C152" s="782"/>
      <c r="D152" s="783"/>
      <c r="E152" s="781"/>
      <c r="F152" s="782"/>
      <c r="G152" s="782"/>
      <c r="H152" s="783"/>
      <c r="I152" s="796"/>
      <c r="J152" s="797"/>
      <c r="K152" s="797"/>
      <c r="L152" s="798"/>
      <c r="M152" s="769"/>
      <c r="N152" s="770"/>
      <c r="O152" s="770"/>
      <c r="P152" s="771"/>
      <c r="Q152" s="806"/>
      <c r="R152" s="802"/>
      <c r="S152" s="802"/>
      <c r="T152" s="803"/>
      <c r="U152" s="775"/>
      <c r="V152" s="776"/>
      <c r="W152" s="777"/>
    </row>
    <row r="153" spans="2:23" ht="18" customHeight="1" x14ac:dyDescent="0.15">
      <c r="B153" s="787"/>
      <c r="C153" s="788"/>
      <c r="D153" s="789"/>
      <c r="E153" s="784"/>
      <c r="F153" s="785"/>
      <c r="G153" s="785"/>
      <c r="H153" s="786"/>
      <c r="I153" s="799"/>
      <c r="J153" s="800"/>
      <c r="K153" s="800"/>
      <c r="L153" s="801"/>
      <c r="M153" s="772"/>
      <c r="N153" s="773"/>
      <c r="O153" s="773"/>
      <c r="P153" s="774"/>
      <c r="Q153" s="807"/>
      <c r="R153" s="804"/>
      <c r="S153" s="804"/>
      <c r="T153" s="805"/>
      <c r="U153" s="778"/>
      <c r="V153" s="779"/>
      <c r="W153" s="780"/>
    </row>
    <row r="154" spans="2:23" ht="18" customHeight="1" x14ac:dyDescent="0.15">
      <c r="B154" s="781"/>
      <c r="C154" s="782"/>
      <c r="D154" s="783"/>
      <c r="E154" s="781"/>
      <c r="F154" s="782"/>
      <c r="G154" s="782"/>
      <c r="H154" s="783"/>
      <c r="I154" s="796"/>
      <c r="J154" s="797"/>
      <c r="K154" s="797"/>
      <c r="L154" s="798"/>
      <c r="M154" s="769"/>
      <c r="N154" s="770"/>
      <c r="O154" s="770"/>
      <c r="P154" s="771"/>
      <c r="Q154" s="806"/>
      <c r="R154" s="802"/>
      <c r="S154" s="802"/>
      <c r="T154" s="803"/>
      <c r="U154" s="775"/>
      <c r="V154" s="776"/>
      <c r="W154" s="777"/>
    </row>
    <row r="155" spans="2:23" ht="18" customHeight="1" x14ac:dyDescent="0.15">
      <c r="B155" s="787"/>
      <c r="C155" s="788"/>
      <c r="D155" s="789"/>
      <c r="E155" s="784"/>
      <c r="F155" s="785"/>
      <c r="G155" s="785"/>
      <c r="H155" s="786"/>
      <c r="I155" s="799"/>
      <c r="J155" s="800"/>
      <c r="K155" s="800"/>
      <c r="L155" s="801"/>
      <c r="M155" s="772"/>
      <c r="N155" s="773"/>
      <c r="O155" s="773"/>
      <c r="P155" s="774"/>
      <c r="Q155" s="807"/>
      <c r="R155" s="804"/>
      <c r="S155" s="804"/>
      <c r="T155" s="805"/>
      <c r="U155" s="778"/>
      <c r="V155" s="779"/>
      <c r="W155" s="780"/>
    </row>
    <row r="156" spans="2:23" ht="18" customHeight="1" x14ac:dyDescent="0.15">
      <c r="B156" s="781"/>
      <c r="C156" s="782"/>
      <c r="D156" s="783"/>
      <c r="E156" s="781"/>
      <c r="F156" s="782"/>
      <c r="G156" s="782"/>
      <c r="H156" s="783"/>
      <c r="I156" s="796"/>
      <c r="J156" s="797"/>
      <c r="K156" s="797"/>
      <c r="L156" s="798"/>
      <c r="M156" s="769"/>
      <c r="N156" s="770"/>
      <c r="O156" s="770"/>
      <c r="P156" s="771"/>
      <c r="Q156" s="806"/>
      <c r="R156" s="802"/>
      <c r="S156" s="802"/>
      <c r="T156" s="803"/>
      <c r="U156" s="775"/>
      <c r="V156" s="776"/>
      <c r="W156" s="777"/>
    </row>
    <row r="157" spans="2:23" ht="18" customHeight="1" x14ac:dyDescent="0.15">
      <c r="B157" s="787"/>
      <c r="C157" s="788"/>
      <c r="D157" s="789"/>
      <c r="E157" s="784"/>
      <c r="F157" s="785"/>
      <c r="G157" s="785"/>
      <c r="H157" s="786"/>
      <c r="I157" s="799"/>
      <c r="J157" s="800"/>
      <c r="K157" s="800"/>
      <c r="L157" s="801"/>
      <c r="M157" s="772"/>
      <c r="N157" s="773"/>
      <c r="O157" s="773"/>
      <c r="P157" s="774"/>
      <c r="Q157" s="807"/>
      <c r="R157" s="804"/>
      <c r="S157" s="804"/>
      <c r="T157" s="805"/>
      <c r="U157" s="778"/>
      <c r="V157" s="779"/>
      <c r="W157" s="780"/>
    </row>
    <row r="158" spans="2:23" ht="18" customHeight="1" x14ac:dyDescent="0.15">
      <c r="B158" s="781"/>
      <c r="C158" s="782"/>
      <c r="D158" s="783"/>
      <c r="E158" s="781"/>
      <c r="F158" s="782"/>
      <c r="G158" s="782"/>
      <c r="H158" s="783"/>
      <c r="I158" s="796"/>
      <c r="J158" s="797"/>
      <c r="K158" s="797"/>
      <c r="L158" s="798"/>
      <c r="M158" s="769"/>
      <c r="N158" s="770"/>
      <c r="O158" s="770"/>
      <c r="P158" s="771"/>
      <c r="Q158" s="806"/>
      <c r="R158" s="802"/>
      <c r="S158" s="802"/>
      <c r="T158" s="803"/>
      <c r="U158" s="775"/>
      <c r="V158" s="776"/>
      <c r="W158" s="777"/>
    </row>
    <row r="159" spans="2:23" ht="18" customHeight="1" x14ac:dyDescent="0.15">
      <c r="B159" s="787"/>
      <c r="C159" s="788"/>
      <c r="D159" s="789"/>
      <c r="E159" s="784"/>
      <c r="F159" s="785"/>
      <c r="G159" s="785"/>
      <c r="H159" s="786"/>
      <c r="I159" s="799"/>
      <c r="J159" s="800"/>
      <c r="K159" s="800"/>
      <c r="L159" s="801"/>
      <c r="M159" s="772"/>
      <c r="N159" s="773"/>
      <c r="O159" s="773"/>
      <c r="P159" s="774"/>
      <c r="Q159" s="807"/>
      <c r="R159" s="804"/>
      <c r="S159" s="804"/>
      <c r="T159" s="805"/>
      <c r="U159" s="778"/>
      <c r="V159" s="779"/>
      <c r="W159" s="780"/>
    </row>
    <row r="160" spans="2:23" ht="18" customHeight="1" x14ac:dyDescent="0.15">
      <c r="B160" s="781"/>
      <c r="C160" s="782"/>
      <c r="D160" s="783"/>
      <c r="E160" s="781"/>
      <c r="F160" s="782"/>
      <c r="G160" s="782"/>
      <c r="H160" s="783"/>
      <c r="I160" s="796"/>
      <c r="J160" s="797"/>
      <c r="K160" s="797"/>
      <c r="L160" s="798"/>
      <c r="M160" s="769"/>
      <c r="N160" s="770"/>
      <c r="O160" s="770"/>
      <c r="P160" s="771"/>
      <c r="Q160" s="806"/>
      <c r="R160" s="802"/>
      <c r="S160" s="802"/>
      <c r="T160" s="803"/>
      <c r="U160" s="775"/>
      <c r="V160" s="776"/>
      <c r="W160" s="777"/>
    </row>
    <row r="161" spans="2:23" ht="18" customHeight="1" x14ac:dyDescent="0.15">
      <c r="B161" s="787"/>
      <c r="C161" s="788"/>
      <c r="D161" s="789"/>
      <c r="E161" s="784"/>
      <c r="F161" s="785"/>
      <c r="G161" s="785"/>
      <c r="H161" s="786"/>
      <c r="I161" s="799"/>
      <c r="J161" s="800"/>
      <c r="K161" s="800"/>
      <c r="L161" s="801"/>
      <c r="M161" s="772"/>
      <c r="N161" s="773"/>
      <c r="O161" s="773"/>
      <c r="P161" s="774"/>
      <c r="Q161" s="807"/>
      <c r="R161" s="804"/>
      <c r="S161" s="804"/>
      <c r="T161" s="805"/>
      <c r="U161" s="778"/>
      <c r="V161" s="779"/>
      <c r="W161" s="780"/>
    </row>
    <row r="162" spans="2:23" ht="18" customHeight="1" x14ac:dyDescent="0.15">
      <c r="B162" s="781"/>
      <c r="C162" s="782"/>
      <c r="D162" s="783"/>
      <c r="E162" s="781"/>
      <c r="F162" s="782"/>
      <c r="G162" s="782"/>
      <c r="H162" s="783"/>
      <c r="I162" s="796"/>
      <c r="J162" s="797"/>
      <c r="K162" s="797"/>
      <c r="L162" s="798"/>
      <c r="M162" s="769"/>
      <c r="N162" s="770"/>
      <c r="O162" s="770"/>
      <c r="P162" s="771"/>
      <c r="Q162" s="806"/>
      <c r="R162" s="802"/>
      <c r="S162" s="802"/>
      <c r="T162" s="803"/>
      <c r="U162" s="775"/>
      <c r="V162" s="776"/>
      <c r="W162" s="777"/>
    </row>
    <row r="163" spans="2:23" ht="18" customHeight="1" x14ac:dyDescent="0.15">
      <c r="B163" s="787"/>
      <c r="C163" s="788"/>
      <c r="D163" s="789"/>
      <c r="E163" s="784"/>
      <c r="F163" s="785"/>
      <c r="G163" s="785"/>
      <c r="H163" s="786"/>
      <c r="I163" s="799"/>
      <c r="J163" s="800"/>
      <c r="K163" s="800"/>
      <c r="L163" s="801"/>
      <c r="M163" s="772"/>
      <c r="N163" s="773"/>
      <c r="O163" s="773"/>
      <c r="P163" s="774"/>
      <c r="Q163" s="807"/>
      <c r="R163" s="804"/>
      <c r="S163" s="804"/>
      <c r="T163" s="805"/>
      <c r="U163" s="778"/>
      <c r="V163" s="779"/>
      <c r="W163" s="780"/>
    </row>
    <row r="164" spans="2:23" ht="18" customHeight="1" x14ac:dyDescent="0.15">
      <c r="B164" s="781"/>
      <c r="C164" s="782"/>
      <c r="D164" s="783"/>
      <c r="E164" s="781"/>
      <c r="F164" s="782"/>
      <c r="G164" s="782"/>
      <c r="H164" s="783"/>
      <c r="I164" s="796"/>
      <c r="J164" s="797"/>
      <c r="K164" s="797"/>
      <c r="L164" s="798"/>
      <c r="M164" s="769"/>
      <c r="N164" s="770"/>
      <c r="O164" s="770"/>
      <c r="P164" s="771"/>
      <c r="Q164" s="806"/>
      <c r="R164" s="802"/>
      <c r="S164" s="802"/>
      <c r="T164" s="803"/>
      <c r="U164" s="775"/>
      <c r="V164" s="776"/>
      <c r="W164" s="777"/>
    </row>
    <row r="165" spans="2:23" ht="18" customHeight="1" x14ac:dyDescent="0.15">
      <c r="B165" s="787"/>
      <c r="C165" s="788"/>
      <c r="D165" s="789"/>
      <c r="E165" s="784"/>
      <c r="F165" s="785"/>
      <c r="G165" s="785"/>
      <c r="H165" s="786"/>
      <c r="I165" s="799"/>
      <c r="J165" s="800"/>
      <c r="K165" s="800"/>
      <c r="L165" s="801"/>
      <c r="M165" s="772"/>
      <c r="N165" s="773"/>
      <c r="O165" s="773"/>
      <c r="P165" s="774"/>
      <c r="Q165" s="807"/>
      <c r="R165" s="804"/>
      <c r="S165" s="804"/>
      <c r="T165" s="805"/>
      <c r="U165" s="778"/>
      <c r="V165" s="779"/>
      <c r="W165" s="780"/>
    </row>
    <row r="166" spans="2:23" ht="18" customHeight="1" x14ac:dyDescent="0.15">
      <c r="B166" s="781"/>
      <c r="C166" s="782"/>
      <c r="D166" s="783"/>
      <c r="E166" s="781"/>
      <c r="F166" s="782"/>
      <c r="G166" s="782"/>
      <c r="H166" s="783"/>
      <c r="I166" s="796"/>
      <c r="J166" s="797"/>
      <c r="K166" s="797"/>
      <c r="L166" s="798"/>
      <c r="M166" s="769"/>
      <c r="N166" s="770"/>
      <c r="O166" s="770"/>
      <c r="P166" s="771"/>
      <c r="Q166" s="806"/>
      <c r="R166" s="802"/>
      <c r="S166" s="802"/>
      <c r="T166" s="803"/>
      <c r="U166" s="775"/>
      <c r="V166" s="776"/>
      <c r="W166" s="777"/>
    </row>
    <row r="167" spans="2:23" ht="18" customHeight="1" x14ac:dyDescent="0.15">
      <c r="B167" s="787"/>
      <c r="C167" s="788"/>
      <c r="D167" s="789"/>
      <c r="E167" s="784"/>
      <c r="F167" s="785"/>
      <c r="G167" s="785"/>
      <c r="H167" s="786"/>
      <c r="I167" s="799"/>
      <c r="J167" s="800"/>
      <c r="K167" s="800"/>
      <c r="L167" s="801"/>
      <c r="M167" s="772"/>
      <c r="N167" s="773"/>
      <c r="O167" s="773"/>
      <c r="P167" s="774"/>
      <c r="Q167" s="807"/>
      <c r="R167" s="804"/>
      <c r="S167" s="804"/>
      <c r="T167" s="805"/>
      <c r="U167" s="778"/>
      <c r="V167" s="779"/>
      <c r="W167" s="780"/>
    </row>
    <row r="168" spans="2:23" ht="18" customHeight="1" x14ac:dyDescent="0.15">
      <c r="B168" s="781"/>
      <c r="C168" s="782"/>
      <c r="D168" s="783"/>
      <c r="E168" s="781"/>
      <c r="F168" s="782"/>
      <c r="G168" s="782"/>
      <c r="H168" s="783"/>
      <c r="I168" s="796"/>
      <c r="J168" s="797"/>
      <c r="K168" s="797"/>
      <c r="L168" s="798"/>
      <c r="M168" s="769"/>
      <c r="N168" s="770"/>
      <c r="O168" s="770"/>
      <c r="P168" s="771"/>
      <c r="Q168" s="806"/>
      <c r="R168" s="802"/>
      <c r="S168" s="802"/>
      <c r="T168" s="803"/>
      <c r="U168" s="775"/>
      <c r="V168" s="776"/>
      <c r="W168" s="777"/>
    </row>
    <row r="169" spans="2:23" ht="18" customHeight="1" x14ac:dyDescent="0.15">
      <c r="B169" s="787"/>
      <c r="C169" s="788"/>
      <c r="D169" s="789"/>
      <c r="E169" s="784"/>
      <c r="F169" s="785"/>
      <c r="G169" s="785"/>
      <c r="H169" s="786"/>
      <c r="I169" s="799"/>
      <c r="J169" s="800"/>
      <c r="K169" s="800"/>
      <c r="L169" s="801"/>
      <c r="M169" s="772"/>
      <c r="N169" s="773"/>
      <c r="O169" s="773"/>
      <c r="P169" s="774"/>
      <c r="Q169" s="807"/>
      <c r="R169" s="804"/>
      <c r="S169" s="804"/>
      <c r="T169" s="805"/>
      <c r="U169" s="778"/>
      <c r="V169" s="779"/>
      <c r="W169" s="780"/>
    </row>
    <row r="170" spans="2:23" ht="18" customHeight="1" x14ac:dyDescent="0.15">
      <c r="B170" s="781"/>
      <c r="C170" s="782"/>
      <c r="D170" s="783"/>
      <c r="E170" s="781"/>
      <c r="F170" s="782"/>
      <c r="G170" s="782"/>
      <c r="H170" s="783"/>
      <c r="I170" s="796"/>
      <c r="J170" s="797"/>
      <c r="K170" s="797"/>
      <c r="L170" s="798"/>
      <c r="M170" s="769"/>
      <c r="N170" s="770"/>
      <c r="O170" s="770"/>
      <c r="P170" s="771"/>
      <c r="Q170" s="806"/>
      <c r="R170" s="802"/>
      <c r="S170" s="802"/>
      <c r="T170" s="803"/>
      <c r="U170" s="775"/>
      <c r="V170" s="776"/>
      <c r="W170" s="777"/>
    </row>
    <row r="171" spans="2:23" ht="18" customHeight="1" x14ac:dyDescent="0.15">
      <c r="B171" s="787"/>
      <c r="C171" s="788"/>
      <c r="D171" s="789"/>
      <c r="E171" s="784"/>
      <c r="F171" s="785"/>
      <c r="G171" s="785"/>
      <c r="H171" s="786"/>
      <c r="I171" s="799"/>
      <c r="J171" s="800"/>
      <c r="K171" s="800"/>
      <c r="L171" s="801"/>
      <c r="M171" s="772"/>
      <c r="N171" s="773"/>
      <c r="O171" s="773"/>
      <c r="P171" s="774"/>
      <c r="Q171" s="807"/>
      <c r="R171" s="804"/>
      <c r="S171" s="804"/>
      <c r="T171" s="805"/>
      <c r="U171" s="778"/>
      <c r="V171" s="779"/>
      <c r="W171" s="780"/>
    </row>
    <row r="172" spans="2:23" ht="18" customHeight="1" x14ac:dyDescent="0.15">
      <c r="B172" s="781"/>
      <c r="C172" s="782"/>
      <c r="D172" s="783"/>
      <c r="E172" s="781"/>
      <c r="F172" s="782"/>
      <c r="G172" s="782"/>
      <c r="H172" s="783"/>
      <c r="I172" s="796"/>
      <c r="J172" s="797"/>
      <c r="K172" s="797"/>
      <c r="L172" s="798"/>
      <c r="M172" s="769"/>
      <c r="N172" s="770"/>
      <c r="O172" s="770"/>
      <c r="P172" s="771"/>
      <c r="Q172" s="806"/>
      <c r="R172" s="802"/>
      <c r="S172" s="802"/>
      <c r="T172" s="803"/>
      <c r="U172" s="775"/>
      <c r="V172" s="776"/>
      <c r="W172" s="777"/>
    </row>
    <row r="173" spans="2:23" ht="18" customHeight="1" x14ac:dyDescent="0.15">
      <c r="B173" s="787"/>
      <c r="C173" s="788"/>
      <c r="D173" s="789"/>
      <c r="E173" s="784"/>
      <c r="F173" s="785"/>
      <c r="G173" s="785"/>
      <c r="H173" s="786"/>
      <c r="I173" s="799"/>
      <c r="J173" s="800"/>
      <c r="K173" s="800"/>
      <c r="L173" s="801"/>
      <c r="M173" s="772"/>
      <c r="N173" s="773"/>
      <c r="O173" s="773"/>
      <c r="P173" s="774"/>
      <c r="Q173" s="807"/>
      <c r="R173" s="804"/>
      <c r="S173" s="804"/>
      <c r="T173" s="805"/>
      <c r="U173" s="778"/>
      <c r="V173" s="779"/>
      <c r="W173" s="780"/>
    </row>
    <row r="174" spans="2:23" ht="18" customHeight="1" x14ac:dyDescent="0.15">
      <c r="B174" s="781"/>
      <c r="C174" s="782"/>
      <c r="D174" s="783"/>
      <c r="E174" s="781"/>
      <c r="F174" s="782"/>
      <c r="G174" s="782"/>
      <c r="H174" s="783"/>
      <c r="I174" s="796"/>
      <c r="J174" s="797"/>
      <c r="K174" s="797"/>
      <c r="L174" s="798"/>
      <c r="M174" s="769"/>
      <c r="N174" s="770"/>
      <c r="O174" s="770"/>
      <c r="P174" s="771"/>
      <c r="Q174" s="806"/>
      <c r="R174" s="802"/>
      <c r="S174" s="802"/>
      <c r="T174" s="803"/>
      <c r="U174" s="775"/>
      <c r="V174" s="776"/>
      <c r="W174" s="777"/>
    </row>
    <row r="175" spans="2:23" ht="18" customHeight="1" x14ac:dyDescent="0.15">
      <c r="B175" s="787"/>
      <c r="C175" s="788"/>
      <c r="D175" s="789"/>
      <c r="E175" s="784"/>
      <c r="F175" s="785"/>
      <c r="G175" s="785"/>
      <c r="H175" s="786"/>
      <c r="I175" s="799"/>
      <c r="J175" s="800"/>
      <c r="K175" s="800"/>
      <c r="L175" s="801"/>
      <c r="M175" s="772"/>
      <c r="N175" s="773"/>
      <c r="O175" s="773"/>
      <c r="P175" s="774"/>
      <c r="Q175" s="807"/>
      <c r="R175" s="804"/>
      <c r="S175" s="804"/>
      <c r="T175" s="805"/>
      <c r="U175" s="778"/>
      <c r="V175" s="779"/>
      <c r="W175" s="780"/>
    </row>
    <row r="176" spans="2:23" ht="18" customHeight="1" x14ac:dyDescent="0.15">
      <c r="B176" s="781"/>
      <c r="C176" s="782"/>
      <c r="D176" s="783"/>
      <c r="E176" s="781"/>
      <c r="F176" s="782"/>
      <c r="G176" s="782"/>
      <c r="H176" s="783"/>
      <c r="I176" s="796"/>
      <c r="J176" s="797"/>
      <c r="K176" s="797"/>
      <c r="L176" s="798"/>
      <c r="M176" s="769"/>
      <c r="N176" s="770"/>
      <c r="O176" s="770"/>
      <c r="P176" s="771"/>
      <c r="Q176" s="806"/>
      <c r="R176" s="802"/>
      <c r="S176" s="802"/>
      <c r="T176" s="803"/>
      <c r="U176" s="775"/>
      <c r="V176" s="776"/>
      <c r="W176" s="777"/>
    </row>
    <row r="177" spans="2:23" ht="18" customHeight="1" x14ac:dyDescent="0.15">
      <c r="B177" s="787"/>
      <c r="C177" s="788"/>
      <c r="D177" s="789"/>
      <c r="E177" s="784"/>
      <c r="F177" s="785"/>
      <c r="G177" s="785"/>
      <c r="H177" s="786"/>
      <c r="I177" s="799"/>
      <c r="J177" s="800"/>
      <c r="K177" s="800"/>
      <c r="L177" s="801"/>
      <c r="M177" s="772"/>
      <c r="N177" s="773"/>
      <c r="O177" s="773"/>
      <c r="P177" s="774"/>
      <c r="Q177" s="807"/>
      <c r="R177" s="804"/>
      <c r="S177" s="804"/>
      <c r="T177" s="805"/>
      <c r="U177" s="778"/>
      <c r="V177" s="779"/>
      <c r="W177" s="780"/>
    </row>
    <row r="178" spans="2:23" ht="18" customHeight="1" x14ac:dyDescent="0.15">
      <c r="B178" s="781"/>
      <c r="C178" s="782"/>
      <c r="D178" s="783"/>
      <c r="E178" s="781"/>
      <c r="F178" s="782"/>
      <c r="G178" s="782"/>
      <c r="H178" s="783"/>
      <c r="I178" s="796"/>
      <c r="J178" s="797"/>
      <c r="K178" s="797"/>
      <c r="L178" s="798"/>
      <c r="M178" s="769"/>
      <c r="N178" s="770"/>
      <c r="O178" s="770"/>
      <c r="P178" s="771"/>
      <c r="Q178" s="806"/>
      <c r="R178" s="802"/>
      <c r="S178" s="802"/>
      <c r="T178" s="803"/>
      <c r="U178" s="775"/>
      <c r="V178" s="776"/>
      <c r="W178" s="777"/>
    </row>
    <row r="179" spans="2:23" ht="18" customHeight="1" x14ac:dyDescent="0.15">
      <c r="B179" s="787"/>
      <c r="C179" s="788"/>
      <c r="D179" s="789"/>
      <c r="E179" s="784"/>
      <c r="F179" s="785"/>
      <c r="G179" s="785"/>
      <c r="H179" s="786"/>
      <c r="I179" s="799"/>
      <c r="J179" s="800"/>
      <c r="K179" s="800"/>
      <c r="L179" s="801"/>
      <c r="M179" s="772"/>
      <c r="N179" s="773"/>
      <c r="O179" s="773"/>
      <c r="P179" s="774"/>
      <c r="Q179" s="807"/>
      <c r="R179" s="804"/>
      <c r="S179" s="804"/>
      <c r="T179" s="805"/>
      <c r="U179" s="778"/>
      <c r="V179" s="779"/>
      <c r="W179" s="780"/>
    </row>
    <row r="180" spans="2:23" ht="18" customHeight="1" x14ac:dyDescent="0.15">
      <c r="B180" s="781"/>
      <c r="C180" s="782"/>
      <c r="D180" s="783"/>
      <c r="E180" s="781"/>
      <c r="F180" s="782"/>
      <c r="G180" s="782"/>
      <c r="H180" s="783"/>
      <c r="I180" s="796"/>
      <c r="J180" s="797"/>
      <c r="K180" s="797"/>
      <c r="L180" s="798"/>
      <c r="M180" s="769"/>
      <c r="N180" s="770"/>
      <c r="O180" s="770"/>
      <c r="P180" s="771"/>
      <c r="Q180" s="806"/>
      <c r="R180" s="802"/>
      <c r="S180" s="802"/>
      <c r="T180" s="803"/>
      <c r="U180" s="775"/>
      <c r="V180" s="776"/>
      <c r="W180" s="777"/>
    </row>
    <row r="181" spans="2:23" ht="18" customHeight="1" x14ac:dyDescent="0.15">
      <c r="B181" s="787"/>
      <c r="C181" s="788"/>
      <c r="D181" s="789"/>
      <c r="E181" s="784"/>
      <c r="F181" s="785"/>
      <c r="G181" s="785"/>
      <c r="H181" s="786"/>
      <c r="I181" s="799"/>
      <c r="J181" s="800"/>
      <c r="K181" s="800"/>
      <c r="L181" s="801"/>
      <c r="M181" s="772"/>
      <c r="N181" s="773"/>
      <c r="O181" s="773"/>
      <c r="P181" s="774"/>
      <c r="Q181" s="807"/>
      <c r="R181" s="804"/>
      <c r="S181" s="804"/>
      <c r="T181" s="805"/>
      <c r="U181" s="778"/>
      <c r="V181" s="779"/>
      <c r="W181" s="780"/>
    </row>
    <row r="182" spans="2:23" ht="18" customHeight="1" x14ac:dyDescent="0.15">
      <c r="B182" s="781"/>
      <c r="C182" s="782"/>
      <c r="D182" s="783"/>
      <c r="E182" s="781"/>
      <c r="F182" s="782"/>
      <c r="G182" s="782"/>
      <c r="H182" s="783"/>
      <c r="I182" s="796"/>
      <c r="J182" s="797"/>
      <c r="K182" s="797"/>
      <c r="L182" s="798"/>
      <c r="M182" s="769"/>
      <c r="N182" s="770"/>
      <c r="O182" s="770"/>
      <c r="P182" s="771"/>
      <c r="Q182" s="806"/>
      <c r="R182" s="802"/>
      <c r="S182" s="802"/>
      <c r="T182" s="803"/>
      <c r="U182" s="775"/>
      <c r="V182" s="776"/>
      <c r="W182" s="777"/>
    </row>
    <row r="183" spans="2:23" ht="18" customHeight="1" x14ac:dyDescent="0.15">
      <c r="B183" s="787"/>
      <c r="C183" s="788"/>
      <c r="D183" s="789"/>
      <c r="E183" s="784"/>
      <c r="F183" s="785"/>
      <c r="G183" s="785"/>
      <c r="H183" s="786"/>
      <c r="I183" s="799"/>
      <c r="J183" s="800"/>
      <c r="K183" s="800"/>
      <c r="L183" s="801"/>
      <c r="M183" s="772"/>
      <c r="N183" s="773"/>
      <c r="O183" s="773"/>
      <c r="P183" s="774"/>
      <c r="Q183" s="807"/>
      <c r="R183" s="804"/>
      <c r="S183" s="804"/>
      <c r="T183" s="805"/>
      <c r="U183" s="778"/>
      <c r="V183" s="779"/>
      <c r="W183" s="780"/>
    </row>
    <row r="184" spans="2:23" ht="18" customHeight="1" x14ac:dyDescent="0.15">
      <c r="B184" s="781"/>
      <c r="C184" s="782"/>
      <c r="D184" s="783"/>
      <c r="E184" s="781"/>
      <c r="F184" s="782"/>
      <c r="G184" s="782"/>
      <c r="H184" s="783"/>
      <c r="I184" s="796"/>
      <c r="J184" s="797"/>
      <c r="K184" s="797"/>
      <c r="L184" s="798"/>
      <c r="M184" s="769"/>
      <c r="N184" s="770"/>
      <c r="O184" s="770"/>
      <c r="P184" s="771"/>
      <c r="Q184" s="806"/>
      <c r="R184" s="802"/>
      <c r="S184" s="802"/>
      <c r="T184" s="803"/>
      <c r="U184" s="775"/>
      <c r="V184" s="776"/>
      <c r="W184" s="777"/>
    </row>
    <row r="185" spans="2:23" ht="18" customHeight="1" x14ac:dyDescent="0.15">
      <c r="B185" s="787"/>
      <c r="C185" s="788"/>
      <c r="D185" s="789"/>
      <c r="E185" s="784"/>
      <c r="F185" s="785"/>
      <c r="G185" s="785"/>
      <c r="H185" s="786"/>
      <c r="I185" s="799"/>
      <c r="J185" s="800"/>
      <c r="K185" s="800"/>
      <c r="L185" s="801"/>
      <c r="M185" s="772"/>
      <c r="N185" s="773"/>
      <c r="O185" s="773"/>
      <c r="P185" s="774"/>
      <c r="Q185" s="807"/>
      <c r="R185" s="804"/>
      <c r="S185" s="804"/>
      <c r="T185" s="805"/>
      <c r="U185" s="778"/>
      <c r="V185" s="779"/>
      <c r="W185" s="780"/>
    </row>
    <row r="186" spans="2:23" ht="18" customHeight="1" x14ac:dyDescent="0.15">
      <c r="B186" s="781"/>
      <c r="C186" s="782"/>
      <c r="D186" s="783"/>
      <c r="E186" s="781"/>
      <c r="F186" s="782"/>
      <c r="G186" s="782"/>
      <c r="H186" s="783"/>
      <c r="I186" s="796"/>
      <c r="J186" s="797"/>
      <c r="K186" s="797"/>
      <c r="L186" s="798"/>
      <c r="M186" s="769"/>
      <c r="N186" s="770"/>
      <c r="O186" s="770"/>
      <c r="P186" s="771"/>
      <c r="Q186" s="806"/>
      <c r="R186" s="802"/>
      <c r="S186" s="802"/>
      <c r="T186" s="803"/>
      <c r="U186" s="775"/>
      <c r="V186" s="776"/>
      <c r="W186" s="777"/>
    </row>
    <row r="187" spans="2:23" ht="18" customHeight="1" x14ac:dyDescent="0.15">
      <c r="B187" s="787"/>
      <c r="C187" s="788"/>
      <c r="D187" s="789"/>
      <c r="E187" s="784"/>
      <c r="F187" s="785"/>
      <c r="G187" s="785"/>
      <c r="H187" s="786"/>
      <c r="I187" s="799"/>
      <c r="J187" s="800"/>
      <c r="K187" s="800"/>
      <c r="L187" s="801"/>
      <c r="M187" s="772"/>
      <c r="N187" s="773"/>
      <c r="O187" s="773"/>
      <c r="P187" s="774"/>
      <c r="Q187" s="807"/>
      <c r="R187" s="804"/>
      <c r="S187" s="804"/>
      <c r="T187" s="805"/>
      <c r="U187" s="778"/>
      <c r="V187" s="779"/>
      <c r="W187" s="780"/>
    </row>
    <row r="188" spans="2:23" ht="18" customHeight="1" x14ac:dyDescent="0.15">
      <c r="B188" s="781"/>
      <c r="C188" s="782"/>
      <c r="D188" s="783"/>
      <c r="E188" s="781"/>
      <c r="F188" s="782"/>
      <c r="G188" s="782"/>
      <c r="H188" s="783"/>
      <c r="I188" s="796"/>
      <c r="J188" s="797"/>
      <c r="K188" s="797"/>
      <c r="L188" s="798"/>
      <c r="M188" s="769"/>
      <c r="N188" s="770"/>
      <c r="O188" s="770"/>
      <c r="P188" s="771"/>
      <c r="Q188" s="806"/>
      <c r="R188" s="802"/>
      <c r="S188" s="802"/>
      <c r="T188" s="803"/>
      <c r="U188" s="775"/>
      <c r="V188" s="776"/>
      <c r="W188" s="777"/>
    </row>
    <row r="189" spans="2:23" ht="18" customHeight="1" x14ac:dyDescent="0.15">
      <c r="B189" s="787"/>
      <c r="C189" s="788"/>
      <c r="D189" s="789"/>
      <c r="E189" s="784"/>
      <c r="F189" s="785"/>
      <c r="G189" s="785"/>
      <c r="H189" s="786"/>
      <c r="I189" s="799"/>
      <c r="J189" s="800"/>
      <c r="K189" s="800"/>
      <c r="L189" s="801"/>
      <c r="M189" s="772"/>
      <c r="N189" s="773"/>
      <c r="O189" s="773"/>
      <c r="P189" s="774"/>
      <c r="Q189" s="807"/>
      <c r="R189" s="804"/>
      <c r="S189" s="804"/>
      <c r="T189" s="805"/>
      <c r="U189" s="778"/>
      <c r="V189" s="779"/>
      <c r="W189" s="780"/>
    </row>
    <row r="190" spans="2:23" ht="18" customHeight="1" x14ac:dyDescent="0.15">
      <c r="B190" s="781"/>
      <c r="C190" s="782"/>
      <c r="D190" s="783"/>
      <c r="E190" s="781"/>
      <c r="F190" s="782"/>
      <c r="G190" s="782"/>
      <c r="H190" s="783"/>
      <c r="I190" s="796"/>
      <c r="J190" s="797"/>
      <c r="K190" s="797"/>
      <c r="L190" s="798"/>
      <c r="M190" s="769"/>
      <c r="N190" s="770"/>
      <c r="O190" s="770"/>
      <c r="P190" s="771"/>
      <c r="Q190" s="806"/>
      <c r="R190" s="802"/>
      <c r="S190" s="802"/>
      <c r="T190" s="803"/>
      <c r="U190" s="775"/>
      <c r="V190" s="776"/>
      <c r="W190" s="777"/>
    </row>
    <row r="191" spans="2:23" ht="18" customHeight="1" x14ac:dyDescent="0.15">
      <c r="B191" s="787"/>
      <c r="C191" s="788"/>
      <c r="D191" s="789"/>
      <c r="E191" s="784"/>
      <c r="F191" s="785"/>
      <c r="G191" s="785"/>
      <c r="H191" s="786"/>
      <c r="I191" s="799"/>
      <c r="J191" s="800"/>
      <c r="K191" s="800"/>
      <c r="L191" s="801"/>
      <c r="M191" s="772"/>
      <c r="N191" s="773"/>
      <c r="O191" s="773"/>
      <c r="P191" s="774"/>
      <c r="Q191" s="807"/>
      <c r="R191" s="804"/>
      <c r="S191" s="804"/>
      <c r="T191" s="805"/>
      <c r="U191" s="778"/>
      <c r="V191" s="779"/>
      <c r="W191" s="780"/>
    </row>
    <row r="192" spans="2:23" ht="18" customHeight="1" x14ac:dyDescent="0.15">
      <c r="B192" s="781"/>
      <c r="C192" s="782"/>
      <c r="D192" s="783"/>
      <c r="E192" s="781"/>
      <c r="F192" s="782"/>
      <c r="G192" s="782"/>
      <c r="H192" s="783"/>
      <c r="I192" s="796"/>
      <c r="J192" s="797"/>
      <c r="K192" s="797"/>
      <c r="L192" s="798"/>
      <c r="M192" s="769"/>
      <c r="N192" s="770"/>
      <c r="O192" s="770"/>
      <c r="P192" s="771"/>
      <c r="Q192" s="806"/>
      <c r="R192" s="802"/>
      <c r="S192" s="802"/>
      <c r="T192" s="803"/>
      <c r="U192" s="775"/>
      <c r="V192" s="776"/>
      <c r="W192" s="777"/>
    </row>
    <row r="193" spans="2:23" ht="18" customHeight="1" x14ac:dyDescent="0.15">
      <c r="B193" s="787"/>
      <c r="C193" s="788"/>
      <c r="D193" s="789"/>
      <c r="E193" s="784"/>
      <c r="F193" s="785"/>
      <c r="G193" s="785"/>
      <c r="H193" s="786"/>
      <c r="I193" s="799"/>
      <c r="J193" s="800"/>
      <c r="K193" s="800"/>
      <c r="L193" s="801"/>
      <c r="M193" s="772"/>
      <c r="N193" s="773"/>
      <c r="O193" s="773"/>
      <c r="P193" s="774"/>
      <c r="Q193" s="807"/>
      <c r="R193" s="804"/>
      <c r="S193" s="804"/>
      <c r="T193" s="805"/>
      <c r="U193" s="778"/>
      <c r="V193" s="779"/>
      <c r="W193" s="780"/>
    </row>
    <row r="194" spans="2:23" ht="18" customHeight="1" x14ac:dyDescent="0.15">
      <c r="B194" s="781"/>
      <c r="C194" s="782"/>
      <c r="D194" s="783"/>
      <c r="E194" s="781"/>
      <c r="F194" s="782"/>
      <c r="G194" s="782"/>
      <c r="H194" s="783"/>
      <c r="I194" s="796"/>
      <c r="J194" s="797"/>
      <c r="K194" s="797"/>
      <c r="L194" s="798"/>
      <c r="M194" s="769"/>
      <c r="N194" s="770"/>
      <c r="O194" s="770"/>
      <c r="P194" s="771"/>
      <c r="Q194" s="806"/>
      <c r="R194" s="802"/>
      <c r="S194" s="802"/>
      <c r="T194" s="803"/>
      <c r="U194" s="775"/>
      <c r="V194" s="776"/>
      <c r="W194" s="777"/>
    </row>
    <row r="195" spans="2:23" ht="18" customHeight="1" x14ac:dyDescent="0.15">
      <c r="B195" s="787"/>
      <c r="C195" s="788"/>
      <c r="D195" s="789"/>
      <c r="E195" s="784"/>
      <c r="F195" s="785"/>
      <c r="G195" s="785"/>
      <c r="H195" s="786"/>
      <c r="I195" s="799"/>
      <c r="J195" s="800"/>
      <c r="K195" s="800"/>
      <c r="L195" s="801"/>
      <c r="M195" s="772"/>
      <c r="N195" s="773"/>
      <c r="O195" s="773"/>
      <c r="P195" s="774"/>
      <c r="Q195" s="807"/>
      <c r="R195" s="804"/>
      <c r="S195" s="804"/>
      <c r="T195" s="805"/>
      <c r="U195" s="778"/>
      <c r="V195" s="779"/>
      <c r="W195" s="780"/>
    </row>
    <row r="196" spans="2:23" ht="18" customHeight="1" x14ac:dyDescent="0.15">
      <c r="B196" s="781"/>
      <c r="C196" s="782"/>
      <c r="D196" s="783"/>
      <c r="E196" s="781"/>
      <c r="F196" s="782"/>
      <c r="G196" s="782"/>
      <c r="H196" s="783"/>
      <c r="I196" s="796"/>
      <c r="J196" s="797"/>
      <c r="K196" s="797"/>
      <c r="L196" s="798"/>
      <c r="M196" s="769"/>
      <c r="N196" s="770"/>
      <c r="O196" s="770"/>
      <c r="P196" s="771"/>
      <c r="Q196" s="806"/>
      <c r="R196" s="802"/>
      <c r="S196" s="802"/>
      <c r="T196" s="803"/>
      <c r="U196" s="775"/>
      <c r="V196" s="776"/>
      <c r="W196" s="777"/>
    </row>
    <row r="197" spans="2:23" ht="18" customHeight="1" x14ac:dyDescent="0.15">
      <c r="B197" s="787"/>
      <c r="C197" s="788"/>
      <c r="D197" s="789"/>
      <c r="E197" s="784"/>
      <c r="F197" s="785"/>
      <c r="G197" s="785"/>
      <c r="H197" s="786"/>
      <c r="I197" s="799"/>
      <c r="J197" s="800"/>
      <c r="K197" s="800"/>
      <c r="L197" s="801"/>
      <c r="M197" s="772"/>
      <c r="N197" s="773"/>
      <c r="O197" s="773"/>
      <c r="P197" s="774"/>
      <c r="Q197" s="807"/>
      <c r="R197" s="804"/>
      <c r="S197" s="804"/>
      <c r="T197" s="805"/>
      <c r="U197" s="778"/>
      <c r="V197" s="779"/>
      <c r="W197" s="780"/>
    </row>
    <row r="198" spans="2:23" ht="18" customHeight="1" x14ac:dyDescent="0.15">
      <c r="B198" s="781"/>
      <c r="C198" s="782"/>
      <c r="D198" s="783"/>
      <c r="E198" s="781"/>
      <c r="F198" s="782"/>
      <c r="G198" s="782"/>
      <c r="H198" s="783"/>
      <c r="I198" s="796"/>
      <c r="J198" s="797"/>
      <c r="K198" s="797"/>
      <c r="L198" s="798"/>
      <c r="M198" s="769"/>
      <c r="N198" s="770"/>
      <c r="O198" s="770"/>
      <c r="P198" s="771"/>
      <c r="Q198" s="806"/>
      <c r="R198" s="802"/>
      <c r="S198" s="802"/>
      <c r="T198" s="803"/>
      <c r="U198" s="775"/>
      <c r="V198" s="776"/>
      <c r="W198" s="777"/>
    </row>
    <row r="199" spans="2:23" ht="18" customHeight="1" x14ac:dyDescent="0.15">
      <c r="B199" s="787"/>
      <c r="C199" s="788"/>
      <c r="D199" s="789"/>
      <c r="E199" s="784"/>
      <c r="F199" s="785"/>
      <c r="G199" s="785"/>
      <c r="H199" s="786"/>
      <c r="I199" s="799"/>
      <c r="J199" s="800"/>
      <c r="K199" s="800"/>
      <c r="L199" s="801"/>
      <c r="M199" s="772"/>
      <c r="N199" s="773"/>
      <c r="O199" s="773"/>
      <c r="P199" s="774"/>
      <c r="Q199" s="807"/>
      <c r="R199" s="804"/>
      <c r="S199" s="804"/>
      <c r="T199" s="805"/>
      <c r="U199" s="778"/>
      <c r="V199" s="779"/>
      <c r="W199" s="780"/>
    </row>
    <row r="200" spans="2:23" ht="18" customHeight="1" x14ac:dyDescent="0.15">
      <c r="B200" s="781"/>
      <c r="C200" s="782"/>
      <c r="D200" s="783"/>
      <c r="E200" s="781"/>
      <c r="F200" s="782"/>
      <c r="G200" s="782"/>
      <c r="H200" s="783"/>
      <c r="I200" s="796"/>
      <c r="J200" s="797"/>
      <c r="K200" s="797"/>
      <c r="L200" s="798"/>
      <c r="M200" s="769"/>
      <c r="N200" s="770"/>
      <c r="O200" s="770"/>
      <c r="P200" s="771"/>
      <c r="Q200" s="806"/>
      <c r="R200" s="802"/>
      <c r="S200" s="802"/>
      <c r="T200" s="803"/>
      <c r="U200" s="775"/>
      <c r="V200" s="776"/>
      <c r="W200" s="777"/>
    </row>
    <row r="201" spans="2:23" ht="18" customHeight="1" x14ac:dyDescent="0.15">
      <c r="B201" s="787"/>
      <c r="C201" s="788"/>
      <c r="D201" s="789"/>
      <c r="E201" s="784"/>
      <c r="F201" s="785"/>
      <c r="G201" s="785"/>
      <c r="H201" s="786"/>
      <c r="I201" s="799"/>
      <c r="J201" s="800"/>
      <c r="K201" s="800"/>
      <c r="L201" s="801"/>
      <c r="M201" s="772"/>
      <c r="N201" s="773"/>
      <c r="O201" s="773"/>
      <c r="P201" s="774"/>
      <c r="Q201" s="807"/>
      <c r="R201" s="804"/>
      <c r="S201" s="804"/>
      <c r="T201" s="805"/>
      <c r="U201" s="778"/>
      <c r="V201" s="779"/>
      <c r="W201" s="780"/>
    </row>
    <row r="202" spans="2:23" ht="18" customHeight="1" x14ac:dyDescent="0.15">
      <c r="B202" s="781"/>
      <c r="C202" s="782"/>
      <c r="D202" s="783"/>
      <c r="E202" s="781"/>
      <c r="F202" s="782"/>
      <c r="G202" s="782"/>
      <c r="H202" s="783"/>
      <c r="I202" s="796"/>
      <c r="J202" s="797"/>
      <c r="K202" s="797"/>
      <c r="L202" s="798"/>
      <c r="M202" s="769"/>
      <c r="N202" s="770"/>
      <c r="O202" s="770"/>
      <c r="P202" s="771"/>
      <c r="Q202" s="806"/>
      <c r="R202" s="802"/>
      <c r="S202" s="802"/>
      <c r="T202" s="803"/>
      <c r="U202" s="775"/>
      <c r="V202" s="776"/>
      <c r="W202" s="777"/>
    </row>
    <row r="203" spans="2:23" ht="18" customHeight="1" x14ac:dyDescent="0.15">
      <c r="B203" s="787"/>
      <c r="C203" s="788"/>
      <c r="D203" s="789"/>
      <c r="E203" s="784"/>
      <c r="F203" s="785"/>
      <c r="G203" s="785"/>
      <c r="H203" s="786"/>
      <c r="I203" s="799"/>
      <c r="J203" s="800"/>
      <c r="K203" s="800"/>
      <c r="L203" s="801"/>
      <c r="M203" s="772"/>
      <c r="N203" s="773"/>
      <c r="O203" s="773"/>
      <c r="P203" s="774"/>
      <c r="Q203" s="807"/>
      <c r="R203" s="804"/>
      <c r="S203" s="804"/>
      <c r="T203" s="805"/>
      <c r="U203" s="778"/>
      <c r="V203" s="779"/>
      <c r="W203" s="780"/>
    </row>
    <row r="204" spans="2:23" ht="18" customHeight="1" x14ac:dyDescent="0.15">
      <c r="B204" s="781"/>
      <c r="C204" s="782"/>
      <c r="D204" s="783"/>
      <c r="E204" s="781"/>
      <c r="F204" s="782"/>
      <c r="G204" s="782"/>
      <c r="H204" s="783"/>
      <c r="I204" s="796"/>
      <c r="J204" s="797"/>
      <c r="K204" s="797"/>
      <c r="L204" s="798"/>
      <c r="M204" s="769"/>
      <c r="N204" s="770"/>
      <c r="O204" s="770"/>
      <c r="P204" s="771"/>
      <c r="Q204" s="806"/>
      <c r="R204" s="802"/>
      <c r="S204" s="802"/>
      <c r="T204" s="803"/>
      <c r="U204" s="775"/>
      <c r="V204" s="776"/>
      <c r="W204" s="777"/>
    </row>
    <row r="205" spans="2:23" ht="18" customHeight="1" x14ac:dyDescent="0.15">
      <c r="B205" s="787"/>
      <c r="C205" s="788"/>
      <c r="D205" s="789"/>
      <c r="E205" s="784"/>
      <c r="F205" s="785"/>
      <c r="G205" s="785"/>
      <c r="H205" s="786"/>
      <c r="I205" s="799"/>
      <c r="J205" s="800"/>
      <c r="K205" s="800"/>
      <c r="L205" s="801"/>
      <c r="M205" s="772"/>
      <c r="N205" s="773"/>
      <c r="O205" s="773"/>
      <c r="P205" s="774"/>
      <c r="Q205" s="807"/>
      <c r="R205" s="804"/>
      <c r="S205" s="804"/>
      <c r="T205" s="805"/>
      <c r="U205" s="778"/>
      <c r="V205" s="779"/>
      <c r="W205" s="780"/>
    </row>
    <row r="206" spans="2:23" ht="18" customHeight="1" x14ac:dyDescent="0.15">
      <c r="B206" s="781"/>
      <c r="C206" s="782"/>
      <c r="D206" s="783"/>
      <c r="E206" s="781"/>
      <c r="F206" s="782"/>
      <c r="G206" s="782"/>
      <c r="H206" s="783"/>
      <c r="I206" s="796"/>
      <c r="J206" s="797"/>
      <c r="K206" s="797"/>
      <c r="L206" s="798"/>
      <c r="M206" s="769"/>
      <c r="N206" s="770"/>
      <c r="O206" s="770"/>
      <c r="P206" s="771"/>
      <c r="Q206" s="806"/>
      <c r="R206" s="802"/>
      <c r="S206" s="802"/>
      <c r="T206" s="803"/>
      <c r="U206" s="775"/>
      <c r="V206" s="776"/>
      <c r="W206" s="777"/>
    </row>
    <row r="207" spans="2:23" ht="18" customHeight="1" x14ac:dyDescent="0.15">
      <c r="B207" s="787"/>
      <c r="C207" s="788"/>
      <c r="D207" s="789"/>
      <c r="E207" s="784"/>
      <c r="F207" s="785"/>
      <c r="G207" s="785"/>
      <c r="H207" s="786"/>
      <c r="I207" s="799"/>
      <c r="J207" s="800"/>
      <c r="K207" s="800"/>
      <c r="L207" s="801"/>
      <c r="M207" s="772"/>
      <c r="N207" s="773"/>
      <c r="O207" s="773"/>
      <c r="P207" s="774"/>
      <c r="Q207" s="807"/>
      <c r="R207" s="804"/>
      <c r="S207" s="804"/>
      <c r="T207" s="805"/>
      <c r="U207" s="778"/>
      <c r="V207" s="779"/>
      <c r="W207" s="780"/>
    </row>
    <row r="208" spans="2:23" ht="18" customHeight="1" x14ac:dyDescent="0.15">
      <c r="B208" s="781"/>
      <c r="C208" s="782"/>
      <c r="D208" s="783"/>
      <c r="E208" s="781"/>
      <c r="F208" s="782"/>
      <c r="G208" s="782"/>
      <c r="H208" s="783"/>
      <c r="I208" s="796"/>
      <c r="J208" s="797"/>
      <c r="K208" s="797"/>
      <c r="L208" s="798"/>
      <c r="M208" s="769"/>
      <c r="N208" s="770"/>
      <c r="O208" s="770"/>
      <c r="P208" s="771"/>
      <c r="Q208" s="806"/>
      <c r="R208" s="802"/>
      <c r="S208" s="802"/>
      <c r="T208" s="803"/>
      <c r="U208" s="775"/>
      <c r="V208" s="776"/>
      <c r="W208" s="777"/>
    </row>
    <row r="209" spans="2:23" ht="18" customHeight="1" x14ac:dyDescent="0.15">
      <c r="B209" s="787"/>
      <c r="C209" s="788"/>
      <c r="D209" s="789"/>
      <c r="E209" s="784"/>
      <c r="F209" s="785"/>
      <c r="G209" s="785"/>
      <c r="H209" s="786"/>
      <c r="I209" s="799"/>
      <c r="J209" s="800"/>
      <c r="K209" s="800"/>
      <c r="L209" s="801"/>
      <c r="M209" s="772"/>
      <c r="N209" s="773"/>
      <c r="O209" s="773"/>
      <c r="P209" s="774"/>
      <c r="Q209" s="807"/>
      <c r="R209" s="804"/>
      <c r="S209" s="804"/>
      <c r="T209" s="805"/>
      <c r="U209" s="778"/>
      <c r="V209" s="779"/>
      <c r="W209" s="780"/>
    </row>
    <row r="210" spans="2:23" ht="18" customHeight="1" x14ac:dyDescent="0.15">
      <c r="B210" s="781"/>
      <c r="C210" s="782"/>
      <c r="D210" s="783"/>
      <c r="E210" s="781"/>
      <c r="F210" s="782"/>
      <c r="G210" s="782"/>
      <c r="H210" s="783"/>
      <c r="I210" s="796"/>
      <c r="J210" s="797"/>
      <c r="K210" s="797"/>
      <c r="L210" s="798"/>
      <c r="M210" s="769"/>
      <c r="N210" s="770"/>
      <c r="O210" s="770"/>
      <c r="P210" s="771"/>
      <c r="Q210" s="806"/>
      <c r="R210" s="802"/>
      <c r="S210" s="802"/>
      <c r="T210" s="803"/>
      <c r="U210" s="775"/>
      <c r="V210" s="776"/>
      <c r="W210" s="777"/>
    </row>
    <row r="211" spans="2:23" ht="18" customHeight="1" x14ac:dyDescent="0.15">
      <c r="B211" s="787"/>
      <c r="C211" s="788"/>
      <c r="D211" s="789"/>
      <c r="E211" s="784"/>
      <c r="F211" s="785"/>
      <c r="G211" s="785"/>
      <c r="H211" s="786"/>
      <c r="I211" s="799"/>
      <c r="J211" s="800"/>
      <c r="K211" s="800"/>
      <c r="L211" s="801"/>
      <c r="M211" s="772"/>
      <c r="N211" s="773"/>
      <c r="O211" s="773"/>
      <c r="P211" s="774"/>
      <c r="Q211" s="807"/>
      <c r="R211" s="804"/>
      <c r="S211" s="804"/>
      <c r="T211" s="805"/>
      <c r="U211" s="778"/>
      <c r="V211" s="779"/>
      <c r="W211" s="780"/>
    </row>
    <row r="212" spans="2:23" ht="18" customHeight="1" x14ac:dyDescent="0.15">
      <c r="B212" s="781"/>
      <c r="C212" s="782"/>
      <c r="D212" s="783"/>
      <c r="E212" s="781"/>
      <c r="F212" s="782"/>
      <c r="G212" s="782"/>
      <c r="H212" s="783"/>
      <c r="I212" s="796"/>
      <c r="J212" s="797"/>
      <c r="K212" s="797"/>
      <c r="L212" s="798"/>
      <c r="M212" s="769"/>
      <c r="N212" s="770"/>
      <c r="O212" s="770"/>
      <c r="P212" s="771"/>
      <c r="Q212" s="806"/>
      <c r="R212" s="802"/>
      <c r="S212" s="802"/>
      <c r="T212" s="803"/>
      <c r="U212" s="775"/>
      <c r="V212" s="776"/>
      <c r="W212" s="777"/>
    </row>
    <row r="213" spans="2:23" ht="18" customHeight="1" x14ac:dyDescent="0.15">
      <c r="B213" s="787"/>
      <c r="C213" s="788"/>
      <c r="D213" s="789"/>
      <c r="E213" s="784"/>
      <c r="F213" s="785"/>
      <c r="G213" s="785"/>
      <c r="H213" s="786"/>
      <c r="I213" s="799"/>
      <c r="J213" s="800"/>
      <c r="K213" s="800"/>
      <c r="L213" s="801"/>
      <c r="M213" s="772"/>
      <c r="N213" s="773"/>
      <c r="O213" s="773"/>
      <c r="P213" s="774"/>
      <c r="Q213" s="807"/>
      <c r="R213" s="804"/>
      <c r="S213" s="804"/>
      <c r="T213" s="805"/>
      <c r="U213" s="778"/>
      <c r="V213" s="779"/>
      <c r="W213" s="780"/>
    </row>
    <row r="214" spans="2:23" ht="18" customHeight="1" x14ac:dyDescent="0.15">
      <c r="B214" s="781"/>
      <c r="C214" s="782"/>
      <c r="D214" s="783"/>
      <c r="E214" s="781"/>
      <c r="F214" s="782"/>
      <c r="G214" s="782"/>
      <c r="H214" s="783"/>
      <c r="I214" s="796"/>
      <c r="J214" s="797"/>
      <c r="K214" s="797"/>
      <c r="L214" s="798"/>
      <c r="M214" s="769"/>
      <c r="N214" s="770"/>
      <c r="O214" s="770"/>
      <c r="P214" s="771"/>
      <c r="Q214" s="806"/>
      <c r="R214" s="802"/>
      <c r="S214" s="802"/>
      <c r="T214" s="803"/>
      <c r="U214" s="775"/>
      <c r="V214" s="776"/>
      <c r="W214" s="777"/>
    </row>
    <row r="215" spans="2:23" ht="18" customHeight="1" x14ac:dyDescent="0.15">
      <c r="B215" s="787"/>
      <c r="C215" s="788"/>
      <c r="D215" s="789"/>
      <c r="E215" s="784"/>
      <c r="F215" s="785"/>
      <c r="G215" s="785"/>
      <c r="H215" s="786"/>
      <c r="I215" s="799"/>
      <c r="J215" s="800"/>
      <c r="K215" s="800"/>
      <c r="L215" s="801"/>
      <c r="M215" s="772"/>
      <c r="N215" s="773"/>
      <c r="O215" s="773"/>
      <c r="P215" s="774"/>
      <c r="Q215" s="807"/>
      <c r="R215" s="804"/>
      <c r="S215" s="804"/>
      <c r="T215" s="805"/>
      <c r="U215" s="778"/>
      <c r="V215" s="779"/>
      <c r="W215" s="780"/>
    </row>
    <row r="216" spans="2:23" ht="18" customHeight="1" x14ac:dyDescent="0.15">
      <c r="B216" s="781"/>
      <c r="C216" s="782"/>
      <c r="D216" s="783"/>
      <c r="E216" s="781"/>
      <c r="F216" s="782"/>
      <c r="G216" s="782"/>
      <c r="H216" s="783"/>
      <c r="I216" s="796"/>
      <c r="J216" s="797"/>
      <c r="K216" s="797"/>
      <c r="L216" s="798"/>
      <c r="M216" s="769"/>
      <c r="N216" s="770"/>
      <c r="O216" s="770"/>
      <c r="P216" s="771"/>
      <c r="Q216" s="806"/>
      <c r="R216" s="802"/>
      <c r="S216" s="802"/>
      <c r="T216" s="803"/>
      <c r="U216" s="775"/>
      <c r="V216" s="776"/>
      <c r="W216" s="777"/>
    </row>
    <row r="217" spans="2:23" ht="18" customHeight="1" x14ac:dyDescent="0.15">
      <c r="B217" s="787"/>
      <c r="C217" s="788"/>
      <c r="D217" s="789"/>
      <c r="E217" s="784"/>
      <c r="F217" s="785"/>
      <c r="G217" s="785"/>
      <c r="H217" s="786"/>
      <c r="I217" s="799"/>
      <c r="J217" s="800"/>
      <c r="K217" s="800"/>
      <c r="L217" s="801"/>
      <c r="M217" s="772"/>
      <c r="N217" s="773"/>
      <c r="O217" s="773"/>
      <c r="P217" s="774"/>
      <c r="Q217" s="807"/>
      <c r="R217" s="804"/>
      <c r="S217" s="804"/>
      <c r="T217" s="805"/>
      <c r="U217" s="778"/>
      <c r="V217" s="779"/>
      <c r="W217" s="780"/>
    </row>
    <row r="218" spans="2:23" ht="18" customHeight="1" x14ac:dyDescent="0.15">
      <c r="B218" s="781"/>
      <c r="C218" s="782"/>
      <c r="D218" s="783"/>
      <c r="E218" s="781"/>
      <c r="F218" s="782"/>
      <c r="G218" s="782"/>
      <c r="H218" s="783"/>
      <c r="I218" s="796"/>
      <c r="J218" s="797"/>
      <c r="K218" s="797"/>
      <c r="L218" s="798"/>
      <c r="M218" s="769"/>
      <c r="N218" s="770"/>
      <c r="O218" s="770"/>
      <c r="P218" s="771"/>
      <c r="Q218" s="806"/>
      <c r="R218" s="802"/>
      <c r="S218" s="802"/>
      <c r="T218" s="803"/>
      <c r="U218" s="775"/>
      <c r="V218" s="776"/>
      <c r="W218" s="777"/>
    </row>
    <row r="219" spans="2:23" ht="18" customHeight="1" x14ac:dyDescent="0.15">
      <c r="B219" s="787"/>
      <c r="C219" s="788"/>
      <c r="D219" s="789"/>
      <c r="E219" s="784"/>
      <c r="F219" s="785"/>
      <c r="G219" s="785"/>
      <c r="H219" s="786"/>
      <c r="I219" s="799"/>
      <c r="J219" s="800"/>
      <c r="K219" s="800"/>
      <c r="L219" s="801"/>
      <c r="M219" s="772"/>
      <c r="N219" s="773"/>
      <c r="O219" s="773"/>
      <c r="P219" s="774"/>
      <c r="Q219" s="807"/>
      <c r="R219" s="804"/>
      <c r="S219" s="804"/>
      <c r="T219" s="805"/>
      <c r="U219" s="778"/>
      <c r="V219" s="779"/>
      <c r="W219" s="780"/>
    </row>
    <row r="220" spans="2:23" ht="18" customHeight="1" x14ac:dyDescent="0.15">
      <c r="B220" s="781"/>
      <c r="C220" s="782"/>
      <c r="D220" s="783"/>
      <c r="E220" s="781"/>
      <c r="F220" s="782"/>
      <c r="G220" s="782"/>
      <c r="H220" s="783"/>
      <c r="I220" s="796"/>
      <c r="J220" s="797"/>
      <c r="K220" s="797"/>
      <c r="L220" s="798"/>
      <c r="M220" s="769"/>
      <c r="N220" s="770"/>
      <c r="O220" s="770"/>
      <c r="P220" s="771"/>
      <c r="Q220" s="806"/>
      <c r="R220" s="802"/>
      <c r="S220" s="802"/>
      <c r="T220" s="803"/>
      <c r="U220" s="775"/>
      <c r="V220" s="776"/>
      <c r="W220" s="777"/>
    </row>
    <row r="221" spans="2:23" ht="18" customHeight="1" x14ac:dyDescent="0.15">
      <c r="B221" s="787"/>
      <c r="C221" s="788"/>
      <c r="D221" s="789"/>
      <c r="E221" s="784"/>
      <c r="F221" s="785"/>
      <c r="G221" s="785"/>
      <c r="H221" s="786"/>
      <c r="I221" s="799"/>
      <c r="J221" s="800"/>
      <c r="K221" s="800"/>
      <c r="L221" s="801"/>
      <c r="M221" s="772"/>
      <c r="N221" s="773"/>
      <c r="O221" s="773"/>
      <c r="P221" s="774"/>
      <c r="Q221" s="807"/>
      <c r="R221" s="804"/>
      <c r="S221" s="804"/>
      <c r="T221" s="805"/>
      <c r="U221" s="778"/>
      <c r="V221" s="779"/>
      <c r="W221" s="780"/>
    </row>
    <row r="222" spans="2:23"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row>
    <row r="223" spans="2:23"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row>
    <row r="224" spans="2:23"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row>
    <row r="225" spans="2:23"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row>
    <row r="226" spans="2:23"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row>
    <row r="227" spans="2:23"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row>
    <row r="228" spans="2:23"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row>
    <row r="229" spans="2:23"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row>
    <row r="230" spans="2:23"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row>
    <row r="231" spans="2:23"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row>
    <row r="232" spans="2:23"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row>
    <row r="233" spans="2:23"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row>
    <row r="234" spans="2:23"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row>
    <row r="235" spans="2:23"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row>
    <row r="236" spans="2:23"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row>
    <row r="237" spans="2:23"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row>
    <row r="238" spans="2:23"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row>
    <row r="239" spans="2:23"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row>
    <row r="240" spans="2:23"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row>
    <row r="241" spans="2:23"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row>
    <row r="242" spans="2:23"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row>
    <row r="243" spans="2:23"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row>
    <row r="244" spans="2:23"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row>
    <row r="245" spans="2:23"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row>
    <row r="246" spans="2:23"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row>
    <row r="247" spans="2:23"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row>
    <row r="248" spans="2:23"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row>
    <row r="249" spans="2:23"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row>
    <row r="250" spans="2:23"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row>
    <row r="251" spans="2:23"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row>
    <row r="252" spans="2:23"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row>
    <row r="253" spans="2:23"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row>
    <row r="254" spans="2:23"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row>
    <row r="255" spans="2:23"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row>
    <row r="256" spans="2:23"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row>
    <row r="257" spans="2:23"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row>
    <row r="258" spans="2:23"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row>
    <row r="259" spans="2:23"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row>
    <row r="260" spans="2:23"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row>
    <row r="261" spans="2:23"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row>
    <row r="262" spans="2:23"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row>
    <row r="263" spans="2:23"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row>
    <row r="264" spans="2:23"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row>
    <row r="265" spans="2:23"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row>
    <row r="266" spans="2:23"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row>
    <row r="267" spans="2:23"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row>
    <row r="268" spans="2:23"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row>
    <row r="269" spans="2:23"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row>
    <row r="270" spans="2:23"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row>
    <row r="271" spans="2:23"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row>
    <row r="272" spans="2:23"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row>
    <row r="273" spans="2:23"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row>
    <row r="274" spans="2:23"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row>
    <row r="275" spans="2:23"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row>
    <row r="276" spans="2:23"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row>
    <row r="277" spans="2:23"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row>
    <row r="278" spans="2:23"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row>
    <row r="279" spans="2:23"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row>
    <row r="280" spans="2:23"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row>
    <row r="281" spans="2:23"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row>
    <row r="282" spans="2:23"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row>
    <row r="283" spans="2:23"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row>
    <row r="284" spans="2:23"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row>
    <row r="285" spans="2:23"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row>
    <row r="286" spans="2:23"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row>
    <row r="287" spans="2:23"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row>
    <row r="288" spans="2:23"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row>
    <row r="289" spans="2:23"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row>
    <row r="290" spans="2:23"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row>
    <row r="291" spans="2:23"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row>
    <row r="292" spans="2:23"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row>
    <row r="293" spans="2:23"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row>
    <row r="294" spans="2:23"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row>
    <row r="295" spans="2:23"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row>
    <row r="296" spans="2:23"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row>
    <row r="297" spans="2:23"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row>
    <row r="298" spans="2:23"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row>
    <row r="299" spans="2:23"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row>
    <row r="300" spans="2:23"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row>
    <row r="301" spans="2:23"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row>
    <row r="302" spans="2:23"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row>
    <row r="303" spans="2:23"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row>
    <row r="304" spans="2:23"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row>
    <row r="305" spans="2:23"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row>
    <row r="306" spans="2:23"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row>
    <row r="307" spans="2:23"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row>
    <row r="308" spans="2:23"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row>
    <row r="309" spans="2:23"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row>
    <row r="310" spans="2:23"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row>
    <row r="311" spans="2:23"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row>
    <row r="312" spans="2:23"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row>
    <row r="313" spans="2:23"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row>
    <row r="314" spans="2:23"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row>
    <row r="315" spans="2:23"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row>
    <row r="316" spans="2:23"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row>
    <row r="317" spans="2:23"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row>
    <row r="318" spans="2:23"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row>
    <row r="319" spans="2:23"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row>
    <row r="320" spans="2:23"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row>
    <row r="321" spans="2:23"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row>
    <row r="322" spans="2:23"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row>
    <row r="323" spans="2:23"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row>
    <row r="324" spans="2:23"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row>
    <row r="325" spans="2:23"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row>
    <row r="326" spans="2:23"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row>
    <row r="327" spans="2:23"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row>
    <row r="328" spans="2:23"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row>
    <row r="329" spans="2:23"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row>
    <row r="330" spans="2:23"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row>
    <row r="331" spans="2:23"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row>
    <row r="332" spans="2:23"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row>
    <row r="333" spans="2:23"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row>
    <row r="334" spans="2:23"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row>
    <row r="335" spans="2:23"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row>
    <row r="336" spans="2:23"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row>
    <row r="337" spans="2:23"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row>
    <row r="338" spans="2:23"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row>
    <row r="339" spans="2:23"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row>
    <row r="340" spans="2:23"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row>
    <row r="341" spans="2:23"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row>
    <row r="342" spans="2:23"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row>
    <row r="343" spans="2:23"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row>
    <row r="344" spans="2:23"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row>
    <row r="345" spans="2:23"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row>
    <row r="346" spans="2:23"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row>
    <row r="347" spans="2:23"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row>
    <row r="348" spans="2:23"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row>
    <row r="349" spans="2:23"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row>
    <row r="350" spans="2:23"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row>
    <row r="351" spans="2:23"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row>
    <row r="352" spans="2:23"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row>
    <row r="353" spans="2:23"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row>
    <row r="354" spans="2:23"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row>
    <row r="355" spans="2:23"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row>
    <row r="356" spans="2:23"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row>
    <row r="357" spans="2:23"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row>
    <row r="358" spans="2:23"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row>
    <row r="359" spans="2:23"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row>
    <row r="360" spans="2:23"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row>
    <row r="361" spans="2:23"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row>
    <row r="362" spans="2:23"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row>
    <row r="363" spans="2:23"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row>
    <row r="364" spans="2:23"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row>
    <row r="365" spans="2:23"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row>
    <row r="366" spans="2:23"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row>
    <row r="367" spans="2:23"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row>
    <row r="368" spans="2:23"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row>
    <row r="369" spans="2:23"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row>
    <row r="370" spans="2:23"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row>
    <row r="371" spans="2:23"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row>
    <row r="372" spans="2:23"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row>
    <row r="373" spans="2:23"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row>
    <row r="374" spans="2:23"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row>
    <row r="375" spans="2:23"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row>
    <row r="376" spans="2:23"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row>
    <row r="377" spans="2:23"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row>
    <row r="378" spans="2:23"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row>
    <row r="379" spans="2:23"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row>
    <row r="380" spans="2:23"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row>
    <row r="381" spans="2:23"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row>
    <row r="382" spans="2:23"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row>
    <row r="383" spans="2:23"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row>
    <row r="384" spans="2:23"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row>
    <row r="385" spans="2:23"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row>
    <row r="386" spans="2:23"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row>
    <row r="387" spans="2:23"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row>
    <row r="388" spans="2:23"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row>
    <row r="389" spans="2:23"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row>
    <row r="390" spans="2:23"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row>
    <row r="391" spans="2:23"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row>
    <row r="392" spans="2:23"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row>
    <row r="393" spans="2:23"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row>
    <row r="394" spans="2:23"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row>
    <row r="395" spans="2:23"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row>
    <row r="396" spans="2:23"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row>
    <row r="397" spans="2:23"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row>
    <row r="398" spans="2:23"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row>
    <row r="399" spans="2:23"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row>
    <row r="400" spans="2:23"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row>
    <row r="401" spans="2:23"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row>
    <row r="402" spans="2:23"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row>
    <row r="403" spans="2:23"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row>
    <row r="404" spans="2:23"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row>
    <row r="405" spans="2:23"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row>
    <row r="406" spans="2:23"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row>
    <row r="407" spans="2:23"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row>
    <row r="408" spans="2:23"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row>
    <row r="409" spans="2:23"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row>
    <row r="410" spans="2:23"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row>
    <row r="411" spans="2:23"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row>
    <row r="412" spans="2:23"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row>
    <row r="413" spans="2:23"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row>
    <row r="414" spans="2:23"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row>
    <row r="415" spans="2:23"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row>
    <row r="416" spans="2:23"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row>
    <row r="417" spans="2:23"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row>
    <row r="418" spans="2:23"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row>
    <row r="419" spans="2:23"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row>
    <row r="420" spans="2:23"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row>
    <row r="421" spans="2:23"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row>
    <row r="422" spans="2:23"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row>
    <row r="423" spans="2:23"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row>
    <row r="424" spans="2:23"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row>
    <row r="425" spans="2:23"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row>
    <row r="426" spans="2:23"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row>
    <row r="427" spans="2:23"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row>
    <row r="428" spans="2:23"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row>
    <row r="429" spans="2:23"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row>
    <row r="430" spans="2:23"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row>
    <row r="431" spans="2:23"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row>
    <row r="432" spans="2:23"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row>
    <row r="433" spans="2:23"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row>
    <row r="434" spans="2:23"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row>
    <row r="435" spans="2:23"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row>
    <row r="436" spans="2:23"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row>
    <row r="437" spans="2:23"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row>
    <row r="438" spans="2:23"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row>
    <row r="439" spans="2:23"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row>
    <row r="440" spans="2:23"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row>
    <row r="441" spans="2:23"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row>
    <row r="442" spans="2:23"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row>
    <row r="443" spans="2:23"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row>
    <row r="444" spans="2:23"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row>
    <row r="445" spans="2:23"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row>
    <row r="446" spans="2:23"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row>
    <row r="447" spans="2:23"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row>
    <row r="448" spans="2:23"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row>
    <row r="449" spans="2:23"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row>
    <row r="450" spans="2:23"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row>
    <row r="451" spans="2:23"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row>
    <row r="452" spans="2:23"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row>
    <row r="453" spans="2:23"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row>
    <row r="454" spans="2:23"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row>
    <row r="455" spans="2:23"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row>
    <row r="456" spans="2:23"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row>
    <row r="457" spans="2:23"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row>
    <row r="458" spans="2:23"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row>
    <row r="459" spans="2:23"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row>
    <row r="460" spans="2:23"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row>
    <row r="461" spans="2:23"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row>
    <row r="462" spans="2:23"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row>
    <row r="463" spans="2:23"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row>
    <row r="464" spans="2:23"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row>
    <row r="465" spans="2:23"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row>
    <row r="466" spans="2:23"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row>
    <row r="467" spans="2:23"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row>
    <row r="468" spans="2:23"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row>
    <row r="469" spans="2:23"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row>
    <row r="470" spans="2:23"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row>
    <row r="471" spans="2:23"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row>
    <row r="472" spans="2:23"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row>
    <row r="473" spans="2:23"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row>
    <row r="474" spans="2:23"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row>
    <row r="475" spans="2:23"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row>
    <row r="476" spans="2:23"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row>
    <row r="477" spans="2:23"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row>
    <row r="478" spans="2:23"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row>
    <row r="479" spans="2:23"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row>
    <row r="480" spans="2:23"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row>
    <row r="481" spans="2:23"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row>
    <row r="482" spans="2:23"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row>
    <row r="483" spans="2:23"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row>
    <row r="484" spans="2:23"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row>
    <row r="485" spans="2:23"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row>
    <row r="486" spans="2:23"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row>
    <row r="487" spans="2:23"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row>
    <row r="488" spans="2:23"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row>
    <row r="489" spans="2:23"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row>
    <row r="490" spans="2:23"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row>
    <row r="491" spans="2:23"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row>
    <row r="492" spans="2:23"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row>
    <row r="493" spans="2:23"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row>
    <row r="494" spans="2:23"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row>
    <row r="495" spans="2:23"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row>
    <row r="496" spans="2:23"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row>
    <row r="497" spans="2:23"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row>
    <row r="498" spans="2:23"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row>
    <row r="499" spans="2:23"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row>
    <row r="500" spans="2:23"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row>
    <row r="501" spans="2:23"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row>
    <row r="502" spans="2:23"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row>
    <row r="503" spans="2:23"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row>
    <row r="504" spans="2:23"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row>
    <row r="505" spans="2:23"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row>
    <row r="506" spans="2:23"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row>
    <row r="507" spans="2:23"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row>
    <row r="508" spans="2:23"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row>
    <row r="509" spans="2:23"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row>
    <row r="510" spans="2:23"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row>
    <row r="511" spans="2:23"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row>
    <row r="512" spans="2:23"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row>
    <row r="513" spans="2:23"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row>
    <row r="514" spans="2:23"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row>
    <row r="515" spans="2:23"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row>
    <row r="516" spans="2:23"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row>
    <row r="517" spans="2:23"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row>
    <row r="518" spans="2:23"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row>
    <row r="519" spans="2:23"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row>
    <row r="520" spans="2:23"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row>
    <row r="521" spans="2:23"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row>
    <row r="522" spans="2:23"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row>
    <row r="523" spans="2:23"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row>
    <row r="524" spans="2:23"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row>
    <row r="525" spans="2:23"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row>
    <row r="526" spans="2:23"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row>
    <row r="527" spans="2:23"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row>
    <row r="528" spans="2:23"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row>
    <row r="529" spans="2:23"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row>
    <row r="530" spans="2:23"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row>
    <row r="531" spans="2:23"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row>
    <row r="532" spans="2:23"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row>
    <row r="533" spans="2:23"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row>
    <row r="534" spans="2:23"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row>
    <row r="535" spans="2:23"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row>
    <row r="536" spans="2:23"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row>
    <row r="537" spans="2:23"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row>
    <row r="538" spans="2:23"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row>
    <row r="539" spans="2:23"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row>
    <row r="540" spans="2:23"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row>
    <row r="541" spans="2:23"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row>
    <row r="542" spans="2:23"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row>
    <row r="543" spans="2:23"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row>
    <row r="544" spans="2:23"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row>
    <row r="545" spans="2:23"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row>
    <row r="546" spans="2:23"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row>
    <row r="547" spans="2:23"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row>
    <row r="548" spans="2:23"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row>
    <row r="549" spans="2:23"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row>
    <row r="550" spans="2:23"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row>
    <row r="551" spans="2:23"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row>
    <row r="552" spans="2:23"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row>
    <row r="553" spans="2:23"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row>
    <row r="554" spans="2:23"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row>
    <row r="555" spans="2:23"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row>
    <row r="556" spans="2:23"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row>
    <row r="557" spans="2:23"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row>
    <row r="558" spans="2:23"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row>
    <row r="559" spans="2:23"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row>
    <row r="560" spans="2:23"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row>
    <row r="561" spans="2:23"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row>
    <row r="562" spans="2:23"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row>
    <row r="563" spans="2:23"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row>
    <row r="564" spans="2:23"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row>
    <row r="565" spans="2:23"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row>
    <row r="566" spans="2:23"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row>
    <row r="567" spans="2:23"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row>
    <row r="568" spans="2:23"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row>
    <row r="569" spans="2:23"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row>
    <row r="570" spans="2:23"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row>
    <row r="571" spans="2:23"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row>
    <row r="572" spans="2:23"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row>
    <row r="573" spans="2:23"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row>
    <row r="574" spans="2:23"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row>
    <row r="575" spans="2:23"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row>
    <row r="576" spans="2:23"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row>
    <row r="577" spans="2:23"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row>
    <row r="578" spans="2:23"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row>
    <row r="579" spans="2:23"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row>
    <row r="580" spans="2:23"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row>
    <row r="581" spans="2:23"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row>
    <row r="582" spans="2:23"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row>
    <row r="583" spans="2:23"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row>
    <row r="584" spans="2:23"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row>
    <row r="585" spans="2:23"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row>
    <row r="586" spans="2:23"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row>
    <row r="587" spans="2:23"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row>
    <row r="588" spans="2:23"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row>
    <row r="589" spans="2:23"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row>
    <row r="590" spans="2:23"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row>
    <row r="591" spans="2:23"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row>
    <row r="592" spans="2:23"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row>
    <row r="593" spans="2:23"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row>
    <row r="594" spans="2:23"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row>
    <row r="595" spans="2:23"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row>
    <row r="596" spans="2:23"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row>
    <row r="597" spans="2:23"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row>
    <row r="598" spans="2:23"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row>
    <row r="599" spans="2:23"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row>
    <row r="600" spans="2:23"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row>
    <row r="601" spans="2:23"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row>
    <row r="602" spans="2:23"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row>
    <row r="603" spans="2:23"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row>
    <row r="604" spans="2:23"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row>
    <row r="605" spans="2:23"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row>
    <row r="606" spans="2:23"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row>
    <row r="607" spans="2:23"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row>
    <row r="608" spans="2:23"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row>
    <row r="609" spans="2:23"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row>
    <row r="610" spans="2:23"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row>
    <row r="611" spans="2:23"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row>
    <row r="612" spans="2:23"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row>
    <row r="613" spans="2:23"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row>
    <row r="614" spans="2:23"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row>
    <row r="615" spans="2:23"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row>
    <row r="616" spans="2:23"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row>
    <row r="617" spans="2:23"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row>
    <row r="618" spans="2:23"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row>
    <row r="619" spans="2:23"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row>
    <row r="620" spans="2:23"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row>
    <row r="621" spans="2:23"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row>
    <row r="622" spans="2:23"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row>
    <row r="623" spans="2:23"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row>
    <row r="624" spans="2:23"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row>
    <row r="625" spans="2:23"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row>
    <row r="626" spans="2:23"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row>
    <row r="627" spans="2:23"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row>
    <row r="628" spans="2:23"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row>
    <row r="629" spans="2:23"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row>
    <row r="630" spans="2:23"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row>
    <row r="631" spans="2:23"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row>
    <row r="632" spans="2:23"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row>
    <row r="633" spans="2:23"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row>
    <row r="634" spans="2:23"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row>
    <row r="635" spans="2:23"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row>
    <row r="636" spans="2:23"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row>
    <row r="637" spans="2:23"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row>
    <row r="638" spans="2:23"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row>
    <row r="639" spans="2:23"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row>
    <row r="640" spans="2:23"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row>
    <row r="641" spans="2:23"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row>
    <row r="642" spans="2:23"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row>
    <row r="643" spans="2:23"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row>
    <row r="644" spans="2:23"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row>
    <row r="645" spans="2:23"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row>
    <row r="646" spans="2:23"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row>
    <row r="647" spans="2:23"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row>
    <row r="648" spans="2:23"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row>
    <row r="649" spans="2:23"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row>
    <row r="650" spans="2:23"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row>
    <row r="651" spans="2:23"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row>
    <row r="652" spans="2:23"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row>
    <row r="653" spans="2:23"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row>
    <row r="654" spans="2:23"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row>
    <row r="655" spans="2:23"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row>
    <row r="656" spans="2:23"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row>
    <row r="657" spans="2:23"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row>
    <row r="658" spans="2:23"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row>
    <row r="659" spans="2:23"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row>
    <row r="660" spans="2:23"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row>
    <row r="661" spans="2:23"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row>
    <row r="662" spans="2:23"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row>
    <row r="663" spans="2:23"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row>
    <row r="664" spans="2:23"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row>
    <row r="665" spans="2:23"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row>
    <row r="666" spans="2:23"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row>
    <row r="667" spans="2:23"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row>
    <row r="668" spans="2:23"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row>
    <row r="669" spans="2:23"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row>
    <row r="670" spans="2:23"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row>
    <row r="671" spans="2:23"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row>
    <row r="672" spans="2:23"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row>
    <row r="673" spans="2:23"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row>
    <row r="674" spans="2:23"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row>
    <row r="675" spans="2:23"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row>
    <row r="676" spans="2:23"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row>
    <row r="677" spans="2:23"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row>
    <row r="678" spans="2:23"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row>
    <row r="679" spans="2:23"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row>
    <row r="680" spans="2:23"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row>
    <row r="681" spans="2:23"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row>
    <row r="682" spans="2:23"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row>
    <row r="683" spans="2:23"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row>
    <row r="684" spans="2:23"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row>
    <row r="685" spans="2:23"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row>
    <row r="686" spans="2:23"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row>
    <row r="687" spans="2:23"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row>
    <row r="688" spans="2:23"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row>
    <row r="689" spans="2:23"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row>
    <row r="690" spans="2:23"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row>
    <row r="691" spans="2:23"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row>
    <row r="692" spans="2:23"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row>
    <row r="693" spans="2:23"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row>
    <row r="694" spans="2:23"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row>
    <row r="695" spans="2:23"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row>
    <row r="696" spans="2:23"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row>
    <row r="697" spans="2:23"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row>
    <row r="698" spans="2:23"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row>
    <row r="699" spans="2:23"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row>
    <row r="700" spans="2:23"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row>
    <row r="701" spans="2:23"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row>
    <row r="702" spans="2:23"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row>
    <row r="703" spans="2:23"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row>
    <row r="704" spans="2:23"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row>
    <row r="705" spans="2:23"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row>
    <row r="706" spans="2:23"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row>
    <row r="707" spans="2:23"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row>
    <row r="708" spans="2:23"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row>
    <row r="709" spans="2:23"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row>
    <row r="710" spans="2:23"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row>
    <row r="711" spans="2:23"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row>
    <row r="712" spans="2:23"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row>
    <row r="713" spans="2:23"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row>
    <row r="714" spans="2:23"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row>
    <row r="715" spans="2:23"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row>
    <row r="716" spans="2:23"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row>
    <row r="717" spans="2:23"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row>
    <row r="718" spans="2:23"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row>
    <row r="719" spans="2:23"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row>
    <row r="720" spans="2:23"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row>
    <row r="721" spans="2:23"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row>
    <row r="722" spans="2:23"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row>
    <row r="723" spans="2:23"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row>
    <row r="724" spans="2:23"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row>
    <row r="725" spans="2:23"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row>
    <row r="726" spans="2:23"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row>
    <row r="727" spans="2:23"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row>
    <row r="728" spans="2:23"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row>
    <row r="729" spans="2:23"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row>
    <row r="730" spans="2:23"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row>
    <row r="731" spans="2:23"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row>
    <row r="732" spans="2:23"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row>
    <row r="733" spans="2:23"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row>
    <row r="734" spans="2:23"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row>
    <row r="735" spans="2:23"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row>
    <row r="736" spans="2:23"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row>
    <row r="737" spans="2:23"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row>
    <row r="738" spans="2:23"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row>
    <row r="739" spans="2:23"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row>
    <row r="740" spans="2:23"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row>
    <row r="741" spans="2:23"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row>
    <row r="742" spans="2:23"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row>
    <row r="743" spans="2:23"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row>
    <row r="744" spans="2:23"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row>
    <row r="745" spans="2:23"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row>
    <row r="746" spans="2:23"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row>
    <row r="747" spans="2:23"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row>
    <row r="748" spans="2:23"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row>
    <row r="749" spans="2:23"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row>
    <row r="750" spans="2:23"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row>
    <row r="751" spans="2:23"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row>
    <row r="752" spans="2:23"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row>
    <row r="753" spans="2:23"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row>
    <row r="754" spans="2:23"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row>
    <row r="755" spans="2:23"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row>
    <row r="756" spans="2:23"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row>
    <row r="757" spans="2:23"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row>
    <row r="758" spans="2:23"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row>
    <row r="759" spans="2:23"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row>
    <row r="760" spans="2:23"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row>
    <row r="761" spans="2:23"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row>
    <row r="762" spans="2:23"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row>
    <row r="763" spans="2:23"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row>
    <row r="764" spans="2:23"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row>
    <row r="765" spans="2:23"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row>
    <row r="766" spans="2:23"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row>
    <row r="767" spans="2:23"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row>
    <row r="768" spans="2:23"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row>
    <row r="769" spans="2:23"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row>
    <row r="770" spans="2:23"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row>
    <row r="771" spans="2:23"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row>
    <row r="772" spans="2:23"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row>
    <row r="773" spans="2:23"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row>
    <row r="774" spans="2:23"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row>
    <row r="775" spans="2:23"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row>
    <row r="776" spans="2:23"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row>
    <row r="777" spans="2:23"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row>
    <row r="778" spans="2:23"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row>
    <row r="779" spans="2:23"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row>
    <row r="780" spans="2:23"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row>
    <row r="781" spans="2:23"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row>
    <row r="782" spans="2:23"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row>
    <row r="783" spans="2:23"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row>
    <row r="784" spans="2:23"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row>
    <row r="785" spans="2:23"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row>
    <row r="786" spans="2:23"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row>
    <row r="787" spans="2:23"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row>
    <row r="788" spans="2:23"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row>
    <row r="789" spans="2:23"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row>
    <row r="790" spans="2:23"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row>
    <row r="791" spans="2:23"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row>
    <row r="792" spans="2:23"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row>
    <row r="793" spans="2:23"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row>
    <row r="794" spans="2:23"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row>
    <row r="795" spans="2:23"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row>
    <row r="796" spans="2:23"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row>
    <row r="797" spans="2:23"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row>
    <row r="798" spans="2:23"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row>
    <row r="799" spans="2:23"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row>
    <row r="800" spans="2:23"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row>
    <row r="801" spans="2:23"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row>
    <row r="802" spans="2:23"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row>
    <row r="803" spans="2:23"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row>
    <row r="804" spans="2:23"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row>
    <row r="805" spans="2:23"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row>
    <row r="806" spans="2:23"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row>
    <row r="807" spans="2:23"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row>
    <row r="808" spans="2:23"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row>
    <row r="809" spans="2:23"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row>
    <row r="810" spans="2:23"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row>
    <row r="811" spans="2:23"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row>
    <row r="812" spans="2:23"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row>
    <row r="813" spans="2:23"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row>
    <row r="814" spans="2:23"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row>
    <row r="815" spans="2:23"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row>
    <row r="816" spans="2:23"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row>
    <row r="817" spans="2:23"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row>
    <row r="818" spans="2:23"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row>
    <row r="819" spans="2:23"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row>
    <row r="820" spans="2:23"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row>
    <row r="821" spans="2:23"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row>
    <row r="822" spans="2:23"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row>
    <row r="823" spans="2:23"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row>
    <row r="824" spans="2:23"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row>
    <row r="825" spans="2:23"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row>
    <row r="826" spans="2:23"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row>
    <row r="827" spans="2:23"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row>
    <row r="828" spans="2:23"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row>
    <row r="829" spans="2:23"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row>
    <row r="830" spans="2:23"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row>
    <row r="831" spans="2:23"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row>
    <row r="832" spans="2:23"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row>
    <row r="833" spans="2:23"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row>
    <row r="834" spans="2:23"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row>
    <row r="835" spans="2:23"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row>
    <row r="836" spans="2:23"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row>
    <row r="837" spans="2:23"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row>
    <row r="838" spans="2:23"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row>
    <row r="839" spans="2:23"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row>
    <row r="840" spans="2:23"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row>
    <row r="841" spans="2:23"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row>
    <row r="842" spans="2:23"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row>
    <row r="843" spans="2:23"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row>
    <row r="844" spans="2:23"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row>
    <row r="845" spans="2:23"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row>
    <row r="846" spans="2:23"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row>
    <row r="847" spans="2:23"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row>
    <row r="848" spans="2:23"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row>
    <row r="849" spans="2:23"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row>
    <row r="850" spans="2:23"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row>
    <row r="851" spans="2:23"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row>
    <row r="852" spans="2:23"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row>
    <row r="853" spans="2:23"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row>
    <row r="854" spans="2:23"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row>
    <row r="855" spans="2:23"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row>
    <row r="856" spans="2:23"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row>
    <row r="857" spans="2:23"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row>
    <row r="858" spans="2:23"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row>
    <row r="859" spans="2:23"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row>
    <row r="860" spans="2:23"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row>
    <row r="861" spans="2:23"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row>
    <row r="862" spans="2:23"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row>
    <row r="863" spans="2:23"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row>
    <row r="864" spans="2:23"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row>
    <row r="865" spans="2:23"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row>
    <row r="866" spans="2:23"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row>
    <row r="867" spans="2:23"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row>
    <row r="868" spans="2:23"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row>
    <row r="869" spans="2:23"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row>
    <row r="870" spans="2:23"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row>
    <row r="871" spans="2:23"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row>
    <row r="872" spans="2:23"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row>
    <row r="873" spans="2:23"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row>
    <row r="874" spans="2:23"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row>
    <row r="875" spans="2:23"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row>
    <row r="876" spans="2:23"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row>
    <row r="877" spans="2:23"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row>
    <row r="878" spans="2:23"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row>
    <row r="879" spans="2:23"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row>
    <row r="880" spans="2:23"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row>
    <row r="881" spans="2:23"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row>
    <row r="882" spans="2:23"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row>
    <row r="883" spans="2:23"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row>
    <row r="884" spans="2:23"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row>
    <row r="885" spans="2:23"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row>
    <row r="886" spans="2:23"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row>
    <row r="887" spans="2:23"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row>
    <row r="888" spans="2:23"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row>
    <row r="889" spans="2:23"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row>
    <row r="890" spans="2:23"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row>
    <row r="891" spans="2:23"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row>
    <row r="892" spans="2:23"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row>
    <row r="893" spans="2:23"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row>
    <row r="894" spans="2:23"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row>
    <row r="895" spans="2:23"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row>
    <row r="896" spans="2:23"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row>
    <row r="897" spans="2:23"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row>
    <row r="898" spans="2:23"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row>
    <row r="899" spans="2:23"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row>
    <row r="900" spans="2:23"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row>
    <row r="901" spans="2:23"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row>
    <row r="902" spans="2:23"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row>
    <row r="903" spans="2:23"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row>
    <row r="904" spans="2:23"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row>
    <row r="905" spans="2:23"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row>
    <row r="906" spans="2:23"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row>
    <row r="907" spans="2:23"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row>
    <row r="908" spans="2:23"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row>
    <row r="909" spans="2:23"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row>
    <row r="910" spans="2:23"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row>
    <row r="911" spans="2:23"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row>
    <row r="912" spans="2:23"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row>
    <row r="913" spans="2:23"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row>
    <row r="914" spans="2:23"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row>
    <row r="915" spans="2:23"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row>
    <row r="916" spans="2:23"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row>
    <row r="917" spans="2:23"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row>
    <row r="918" spans="2:23"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row>
    <row r="919" spans="2:23"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row>
    <row r="920" spans="2:23"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row>
    <row r="921" spans="2:23"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row>
    <row r="922" spans="2:23"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187</v>
      </c>
    </row>
    <row r="2" spans="1:34" ht="18" customHeight="1" x14ac:dyDescent="0.15">
      <c r="A2" s="815" t="s">
        <v>137</v>
      </c>
      <c r="B2" s="815"/>
      <c r="C2" s="815"/>
      <c r="D2" s="815"/>
      <c r="E2" s="815"/>
      <c r="F2" s="815"/>
      <c r="G2" s="815"/>
      <c r="H2" s="815"/>
      <c r="I2" s="815"/>
      <c r="J2" s="815"/>
      <c r="K2" s="815"/>
      <c r="L2" s="815"/>
      <c r="M2" s="815"/>
      <c r="N2" s="815"/>
      <c r="O2" s="815"/>
      <c r="P2" s="815"/>
      <c r="Q2" s="815"/>
      <c r="R2" s="815"/>
      <c r="S2" s="815"/>
      <c r="T2" s="815"/>
      <c r="U2" s="815"/>
      <c r="V2" s="815"/>
      <c r="W2" s="815"/>
      <c r="X2" s="815"/>
    </row>
    <row r="3" spans="1:34" ht="18" customHeight="1" x14ac:dyDescent="0.15">
      <c r="A3" s="816"/>
      <c r="B3" s="817"/>
      <c r="C3" s="817"/>
      <c r="D3" s="817"/>
      <c r="E3" s="817"/>
      <c r="F3" s="817"/>
      <c r="G3" s="817"/>
      <c r="H3" s="817"/>
      <c r="I3" s="817"/>
      <c r="J3" s="817"/>
      <c r="K3" s="817"/>
      <c r="L3" s="817"/>
      <c r="M3" s="817"/>
      <c r="N3" s="817"/>
      <c r="O3" s="817"/>
      <c r="P3" s="817"/>
      <c r="Q3" s="817"/>
      <c r="R3" s="817"/>
      <c r="S3" s="817"/>
      <c r="T3" s="817"/>
      <c r="U3" s="817"/>
      <c r="V3" s="817"/>
      <c r="W3" s="817"/>
      <c r="X3" s="818"/>
    </row>
    <row r="4" spans="1:34" ht="18" customHeight="1" x14ac:dyDescent="0.15">
      <c r="A4" s="819"/>
      <c r="B4" s="820"/>
      <c r="C4" s="820"/>
      <c r="D4" s="820"/>
      <c r="E4" s="820"/>
      <c r="F4" s="820"/>
      <c r="G4" s="820"/>
      <c r="H4" s="820"/>
      <c r="I4" s="820"/>
      <c r="J4" s="820"/>
      <c r="K4" s="820"/>
      <c r="L4" s="820"/>
      <c r="M4" s="820"/>
      <c r="N4" s="820"/>
      <c r="O4" s="820"/>
      <c r="P4" s="820"/>
      <c r="Q4" s="820"/>
      <c r="R4" s="820"/>
      <c r="S4" s="820"/>
      <c r="T4" s="820"/>
      <c r="U4" s="820"/>
      <c r="V4" s="820"/>
      <c r="W4" s="820"/>
      <c r="X4" s="821"/>
    </row>
    <row r="5" spans="1:34" ht="18" customHeight="1" x14ac:dyDescent="0.15">
      <c r="A5" s="819"/>
      <c r="B5" s="820"/>
      <c r="C5" s="820"/>
      <c r="D5" s="820"/>
      <c r="E5" s="820"/>
      <c r="F5" s="820"/>
      <c r="G5" s="820"/>
      <c r="H5" s="820"/>
      <c r="I5" s="820"/>
      <c r="J5" s="820"/>
      <c r="K5" s="820"/>
      <c r="L5" s="820"/>
      <c r="M5" s="820"/>
      <c r="N5" s="820"/>
      <c r="O5" s="820"/>
      <c r="P5" s="820"/>
      <c r="Q5" s="820"/>
      <c r="R5" s="820"/>
      <c r="S5" s="820"/>
      <c r="T5" s="820"/>
      <c r="U5" s="820"/>
      <c r="V5" s="820"/>
      <c r="W5" s="820"/>
      <c r="X5" s="821"/>
    </row>
    <row r="6" spans="1:34" ht="18" customHeight="1" x14ac:dyDescent="0.15">
      <c r="A6" s="819"/>
      <c r="B6" s="820"/>
      <c r="C6" s="820"/>
      <c r="D6" s="820"/>
      <c r="E6" s="820"/>
      <c r="F6" s="820"/>
      <c r="G6" s="820"/>
      <c r="H6" s="820"/>
      <c r="I6" s="820"/>
      <c r="J6" s="820"/>
      <c r="K6" s="820"/>
      <c r="L6" s="820"/>
      <c r="M6" s="820"/>
      <c r="N6" s="820"/>
      <c r="O6" s="820"/>
      <c r="P6" s="820"/>
      <c r="Q6" s="820"/>
      <c r="R6" s="820"/>
      <c r="S6" s="820"/>
      <c r="T6" s="820"/>
      <c r="U6" s="820"/>
      <c r="V6" s="820"/>
      <c r="W6" s="820"/>
      <c r="X6" s="821"/>
    </row>
    <row r="7" spans="1:34" ht="18" customHeight="1" x14ac:dyDescent="0.15">
      <c r="A7" s="819"/>
      <c r="B7" s="820"/>
      <c r="C7" s="820"/>
      <c r="D7" s="820"/>
      <c r="E7" s="820"/>
      <c r="F7" s="820"/>
      <c r="G7" s="820"/>
      <c r="H7" s="820"/>
      <c r="I7" s="820"/>
      <c r="J7" s="820"/>
      <c r="K7" s="820"/>
      <c r="L7" s="820"/>
      <c r="M7" s="820"/>
      <c r="N7" s="820"/>
      <c r="O7" s="820"/>
      <c r="P7" s="820"/>
      <c r="Q7" s="820"/>
      <c r="R7" s="820"/>
      <c r="S7" s="820"/>
      <c r="T7" s="820"/>
      <c r="U7" s="820"/>
      <c r="V7" s="820"/>
      <c r="W7" s="820"/>
      <c r="X7" s="821"/>
    </row>
    <row r="8" spans="1:34" ht="18" customHeight="1" x14ac:dyDescent="0.15">
      <c r="A8" s="819"/>
      <c r="B8" s="820"/>
      <c r="C8" s="820"/>
      <c r="D8" s="820"/>
      <c r="E8" s="820"/>
      <c r="F8" s="820"/>
      <c r="G8" s="820"/>
      <c r="H8" s="820"/>
      <c r="I8" s="820"/>
      <c r="J8" s="820"/>
      <c r="K8" s="820"/>
      <c r="L8" s="820"/>
      <c r="M8" s="820"/>
      <c r="N8" s="820"/>
      <c r="O8" s="820"/>
      <c r="P8" s="820"/>
      <c r="Q8" s="820"/>
      <c r="R8" s="820"/>
      <c r="S8" s="820"/>
      <c r="T8" s="820"/>
      <c r="U8" s="820"/>
      <c r="V8" s="820"/>
      <c r="W8" s="820"/>
      <c r="X8" s="821"/>
    </row>
    <row r="9" spans="1:34" ht="18" customHeight="1" x14ac:dyDescent="0.15">
      <c r="A9" s="822"/>
      <c r="B9" s="823"/>
      <c r="C9" s="823"/>
      <c r="D9" s="823"/>
      <c r="E9" s="823"/>
      <c r="F9" s="823"/>
      <c r="G9" s="823"/>
      <c r="H9" s="823"/>
      <c r="I9" s="823"/>
      <c r="J9" s="823"/>
      <c r="K9" s="823"/>
      <c r="L9" s="823"/>
      <c r="M9" s="823"/>
      <c r="N9" s="823"/>
      <c r="O9" s="823"/>
      <c r="P9" s="823"/>
      <c r="Q9" s="823"/>
      <c r="R9" s="823"/>
      <c r="S9" s="823"/>
      <c r="T9" s="823"/>
      <c r="U9" s="823"/>
      <c r="V9" s="823"/>
      <c r="W9" s="823"/>
      <c r="X9" s="824"/>
    </row>
    <row r="10" spans="1:34" ht="18" customHeight="1" x14ac:dyDescent="0.15">
      <c r="A10" s="279" t="s">
        <v>186</v>
      </c>
    </row>
    <row r="11" spans="1:34" ht="18" customHeight="1" x14ac:dyDescent="0.15">
      <c r="A11" s="280" t="s">
        <v>189</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16"/>
      <c r="B12" s="817"/>
      <c r="C12" s="817"/>
      <c r="D12" s="817"/>
      <c r="E12" s="817"/>
      <c r="F12" s="817"/>
      <c r="G12" s="817"/>
      <c r="H12" s="817"/>
      <c r="I12" s="817"/>
      <c r="J12" s="817"/>
      <c r="K12" s="817"/>
      <c r="L12" s="817"/>
      <c r="M12" s="817"/>
      <c r="N12" s="817"/>
      <c r="O12" s="817"/>
      <c r="P12" s="817"/>
      <c r="Q12" s="817"/>
      <c r="R12" s="817"/>
      <c r="S12" s="817"/>
      <c r="T12" s="817"/>
      <c r="U12" s="817"/>
      <c r="V12" s="817"/>
      <c r="W12" s="817"/>
      <c r="X12" s="818"/>
      <c r="AH12" s="283"/>
    </row>
    <row r="13" spans="1:34" ht="18" customHeight="1" x14ac:dyDescent="0.15">
      <c r="A13" s="819"/>
      <c r="B13" s="820"/>
      <c r="C13" s="820"/>
      <c r="D13" s="820"/>
      <c r="E13" s="820"/>
      <c r="F13" s="820"/>
      <c r="G13" s="820"/>
      <c r="H13" s="820"/>
      <c r="I13" s="820"/>
      <c r="J13" s="820"/>
      <c r="K13" s="820"/>
      <c r="L13" s="820"/>
      <c r="M13" s="820"/>
      <c r="N13" s="820"/>
      <c r="O13" s="820"/>
      <c r="P13" s="820"/>
      <c r="Q13" s="820"/>
      <c r="R13" s="820"/>
      <c r="S13" s="820"/>
      <c r="T13" s="820"/>
      <c r="U13" s="820"/>
      <c r="V13" s="820"/>
      <c r="W13" s="820"/>
      <c r="X13" s="821"/>
    </row>
    <row r="14" spans="1:34" ht="18" customHeight="1" x14ac:dyDescent="0.15">
      <c r="A14" s="819"/>
      <c r="B14" s="820"/>
      <c r="C14" s="820"/>
      <c r="D14" s="820"/>
      <c r="E14" s="820"/>
      <c r="F14" s="820"/>
      <c r="G14" s="820"/>
      <c r="H14" s="820"/>
      <c r="I14" s="820"/>
      <c r="J14" s="820"/>
      <c r="K14" s="820"/>
      <c r="L14" s="820"/>
      <c r="M14" s="820"/>
      <c r="N14" s="820"/>
      <c r="O14" s="820"/>
      <c r="P14" s="820"/>
      <c r="Q14" s="820"/>
      <c r="R14" s="820"/>
      <c r="S14" s="820"/>
      <c r="T14" s="820"/>
      <c r="U14" s="820"/>
      <c r="V14" s="820"/>
      <c r="W14" s="820"/>
      <c r="X14" s="821"/>
    </row>
    <row r="15" spans="1:34" ht="18" customHeight="1" x14ac:dyDescent="0.15">
      <c r="A15" s="819"/>
      <c r="B15" s="820"/>
      <c r="C15" s="820"/>
      <c r="D15" s="820"/>
      <c r="E15" s="820"/>
      <c r="F15" s="820"/>
      <c r="G15" s="820"/>
      <c r="H15" s="820"/>
      <c r="I15" s="820"/>
      <c r="J15" s="820"/>
      <c r="K15" s="820"/>
      <c r="L15" s="820"/>
      <c r="M15" s="820"/>
      <c r="N15" s="820"/>
      <c r="O15" s="820"/>
      <c r="P15" s="820"/>
      <c r="Q15" s="820"/>
      <c r="R15" s="820"/>
      <c r="S15" s="820"/>
      <c r="T15" s="820"/>
      <c r="U15" s="820"/>
      <c r="V15" s="820"/>
      <c r="W15" s="820"/>
      <c r="X15" s="821"/>
      <c r="AD15" s="64"/>
    </row>
    <row r="16" spans="1:34" ht="18" customHeight="1" x14ac:dyDescent="0.15">
      <c r="A16" s="819"/>
      <c r="B16" s="820"/>
      <c r="C16" s="820"/>
      <c r="D16" s="820"/>
      <c r="E16" s="820"/>
      <c r="F16" s="820"/>
      <c r="G16" s="820"/>
      <c r="H16" s="820"/>
      <c r="I16" s="820"/>
      <c r="J16" s="820"/>
      <c r="K16" s="820"/>
      <c r="L16" s="820"/>
      <c r="M16" s="820"/>
      <c r="N16" s="820"/>
      <c r="O16" s="820"/>
      <c r="P16" s="820"/>
      <c r="Q16" s="820"/>
      <c r="R16" s="820"/>
      <c r="S16" s="820"/>
      <c r="T16" s="820"/>
      <c r="U16" s="820"/>
      <c r="V16" s="820"/>
      <c r="W16" s="820"/>
      <c r="X16" s="821"/>
    </row>
    <row r="17" spans="1:24" ht="18" customHeight="1" x14ac:dyDescent="0.15">
      <c r="A17" s="819"/>
      <c r="B17" s="820"/>
      <c r="C17" s="820"/>
      <c r="D17" s="820"/>
      <c r="E17" s="820"/>
      <c r="F17" s="820"/>
      <c r="G17" s="820"/>
      <c r="H17" s="820"/>
      <c r="I17" s="820"/>
      <c r="J17" s="820"/>
      <c r="K17" s="820"/>
      <c r="L17" s="820"/>
      <c r="M17" s="820"/>
      <c r="N17" s="820"/>
      <c r="O17" s="820"/>
      <c r="P17" s="820"/>
      <c r="Q17" s="820"/>
      <c r="R17" s="820"/>
      <c r="S17" s="820"/>
      <c r="T17" s="820"/>
      <c r="U17" s="820"/>
      <c r="V17" s="820"/>
      <c r="W17" s="820"/>
      <c r="X17" s="821"/>
    </row>
    <row r="18" spans="1:24" ht="18" customHeight="1" x14ac:dyDescent="0.15">
      <c r="A18" s="822"/>
      <c r="B18" s="823"/>
      <c r="C18" s="823"/>
      <c r="D18" s="823"/>
      <c r="E18" s="823"/>
      <c r="F18" s="823"/>
      <c r="G18" s="823"/>
      <c r="H18" s="823"/>
      <c r="I18" s="823"/>
      <c r="J18" s="823"/>
      <c r="K18" s="823"/>
      <c r="L18" s="823"/>
      <c r="M18" s="823"/>
      <c r="N18" s="823"/>
      <c r="O18" s="823"/>
      <c r="P18" s="823"/>
      <c r="Q18" s="823"/>
      <c r="R18" s="823"/>
      <c r="S18" s="823"/>
      <c r="T18" s="823"/>
      <c r="U18" s="823"/>
      <c r="V18" s="823"/>
      <c r="W18" s="823"/>
      <c r="X18" s="824"/>
    </row>
    <row r="19" spans="1:24" ht="18" customHeight="1" x14ac:dyDescent="0.15">
      <c r="A19" s="279" t="s">
        <v>188</v>
      </c>
    </row>
    <row r="20" spans="1:24" ht="18" customHeight="1" x14ac:dyDescent="0.15">
      <c r="A20" s="816"/>
      <c r="B20" s="817"/>
      <c r="C20" s="817"/>
      <c r="D20" s="817"/>
      <c r="E20" s="817"/>
      <c r="F20" s="817"/>
      <c r="G20" s="817"/>
      <c r="H20" s="817"/>
      <c r="I20" s="817"/>
      <c r="J20" s="817"/>
      <c r="K20" s="817"/>
      <c r="L20" s="817"/>
      <c r="M20" s="817"/>
      <c r="N20" s="817"/>
      <c r="O20" s="817"/>
      <c r="P20" s="817"/>
      <c r="Q20" s="817"/>
      <c r="R20" s="817"/>
      <c r="S20" s="817"/>
      <c r="T20" s="817"/>
      <c r="U20" s="817"/>
      <c r="V20" s="817"/>
      <c r="W20" s="817"/>
      <c r="X20" s="818"/>
    </row>
    <row r="21" spans="1:24" ht="18" customHeight="1" x14ac:dyDescent="0.15">
      <c r="A21" s="819"/>
      <c r="B21" s="820"/>
      <c r="C21" s="820"/>
      <c r="D21" s="820"/>
      <c r="E21" s="820"/>
      <c r="F21" s="820"/>
      <c r="G21" s="820"/>
      <c r="H21" s="820"/>
      <c r="I21" s="820"/>
      <c r="J21" s="820"/>
      <c r="K21" s="820"/>
      <c r="L21" s="820"/>
      <c r="M21" s="820"/>
      <c r="N21" s="820"/>
      <c r="O21" s="820"/>
      <c r="P21" s="820"/>
      <c r="Q21" s="820"/>
      <c r="R21" s="820"/>
      <c r="S21" s="820"/>
      <c r="T21" s="820"/>
      <c r="U21" s="820"/>
      <c r="V21" s="820"/>
      <c r="W21" s="820"/>
      <c r="X21" s="821"/>
    </row>
    <row r="22" spans="1:24" ht="18" customHeight="1" x14ac:dyDescent="0.15">
      <c r="A22" s="819"/>
      <c r="B22" s="820"/>
      <c r="C22" s="820"/>
      <c r="D22" s="820"/>
      <c r="E22" s="820"/>
      <c r="F22" s="820"/>
      <c r="G22" s="820"/>
      <c r="H22" s="820"/>
      <c r="I22" s="820"/>
      <c r="J22" s="820"/>
      <c r="K22" s="820"/>
      <c r="L22" s="820"/>
      <c r="M22" s="820"/>
      <c r="N22" s="820"/>
      <c r="O22" s="820"/>
      <c r="P22" s="820"/>
      <c r="Q22" s="820"/>
      <c r="R22" s="820"/>
      <c r="S22" s="820"/>
      <c r="T22" s="820"/>
      <c r="U22" s="820"/>
      <c r="V22" s="820"/>
      <c r="W22" s="820"/>
      <c r="X22" s="821"/>
    </row>
    <row r="23" spans="1:24" ht="18" customHeight="1" x14ac:dyDescent="0.15">
      <c r="A23" s="819"/>
      <c r="B23" s="820"/>
      <c r="C23" s="820"/>
      <c r="D23" s="820"/>
      <c r="E23" s="820"/>
      <c r="F23" s="820"/>
      <c r="G23" s="820"/>
      <c r="H23" s="820"/>
      <c r="I23" s="820"/>
      <c r="J23" s="820"/>
      <c r="K23" s="820"/>
      <c r="L23" s="820"/>
      <c r="M23" s="820"/>
      <c r="N23" s="820"/>
      <c r="O23" s="820"/>
      <c r="P23" s="820"/>
      <c r="Q23" s="820"/>
      <c r="R23" s="820"/>
      <c r="S23" s="820"/>
      <c r="T23" s="820"/>
      <c r="U23" s="820"/>
      <c r="V23" s="820"/>
      <c r="W23" s="820"/>
      <c r="X23" s="821"/>
    </row>
    <row r="24" spans="1:24" ht="18" customHeight="1" x14ac:dyDescent="0.15">
      <c r="A24" s="819"/>
      <c r="B24" s="820"/>
      <c r="C24" s="820"/>
      <c r="D24" s="820"/>
      <c r="E24" s="820"/>
      <c r="F24" s="820"/>
      <c r="G24" s="820"/>
      <c r="H24" s="820"/>
      <c r="I24" s="820"/>
      <c r="J24" s="820"/>
      <c r="K24" s="820"/>
      <c r="L24" s="820"/>
      <c r="M24" s="820"/>
      <c r="N24" s="820"/>
      <c r="O24" s="820"/>
      <c r="P24" s="820"/>
      <c r="Q24" s="820"/>
      <c r="R24" s="820"/>
      <c r="S24" s="820"/>
      <c r="T24" s="820"/>
      <c r="U24" s="820"/>
      <c r="V24" s="820"/>
      <c r="W24" s="820"/>
      <c r="X24" s="821"/>
    </row>
    <row r="25" spans="1:24" ht="18" customHeight="1" x14ac:dyDescent="0.15">
      <c r="A25" s="819"/>
      <c r="B25" s="820"/>
      <c r="C25" s="820"/>
      <c r="D25" s="820"/>
      <c r="E25" s="820"/>
      <c r="F25" s="820"/>
      <c r="G25" s="820"/>
      <c r="H25" s="820"/>
      <c r="I25" s="820"/>
      <c r="J25" s="820"/>
      <c r="K25" s="820"/>
      <c r="L25" s="820"/>
      <c r="M25" s="820"/>
      <c r="N25" s="820"/>
      <c r="O25" s="820"/>
      <c r="P25" s="820"/>
      <c r="Q25" s="820"/>
      <c r="R25" s="820"/>
      <c r="S25" s="820"/>
      <c r="T25" s="820"/>
      <c r="U25" s="820"/>
      <c r="V25" s="820"/>
      <c r="W25" s="820"/>
      <c r="X25" s="821"/>
    </row>
    <row r="26" spans="1:24" ht="18" customHeight="1" x14ac:dyDescent="0.15">
      <c r="A26" s="822"/>
      <c r="B26" s="823"/>
      <c r="C26" s="823"/>
      <c r="D26" s="823"/>
      <c r="E26" s="823"/>
      <c r="F26" s="823"/>
      <c r="G26" s="823"/>
      <c r="H26" s="823"/>
      <c r="I26" s="823"/>
      <c r="J26" s="823"/>
      <c r="K26" s="823"/>
      <c r="L26" s="823"/>
      <c r="M26" s="823"/>
      <c r="N26" s="823"/>
      <c r="O26" s="823"/>
      <c r="P26" s="823"/>
      <c r="Q26" s="823"/>
      <c r="R26" s="823"/>
      <c r="S26" s="823"/>
      <c r="T26" s="823"/>
      <c r="U26" s="823"/>
      <c r="V26" s="823"/>
      <c r="W26" s="823"/>
      <c r="X26" s="824"/>
    </row>
    <row r="27" spans="1:24" ht="18" customHeight="1" x14ac:dyDescent="0.15">
      <c r="A27" s="279" t="s">
        <v>191</v>
      </c>
    </row>
    <row r="28" spans="1:24" ht="18" customHeight="1" x14ac:dyDescent="0.15">
      <c r="A28" s="816"/>
      <c r="B28" s="817"/>
      <c r="C28" s="817"/>
      <c r="D28" s="817"/>
      <c r="E28" s="817"/>
      <c r="F28" s="817"/>
      <c r="G28" s="817"/>
      <c r="H28" s="817"/>
      <c r="I28" s="817"/>
      <c r="J28" s="817"/>
      <c r="K28" s="817"/>
      <c r="L28" s="817"/>
      <c r="M28" s="817"/>
      <c r="N28" s="817"/>
      <c r="O28" s="817"/>
      <c r="P28" s="817"/>
      <c r="Q28" s="817"/>
      <c r="R28" s="817"/>
      <c r="S28" s="817"/>
      <c r="T28" s="817"/>
      <c r="U28" s="817"/>
      <c r="V28" s="817"/>
      <c r="W28" s="817"/>
      <c r="X28" s="818"/>
    </row>
    <row r="29" spans="1:24" ht="18" customHeight="1" x14ac:dyDescent="0.15">
      <c r="A29" s="819"/>
      <c r="B29" s="820"/>
      <c r="C29" s="820"/>
      <c r="D29" s="820"/>
      <c r="E29" s="820"/>
      <c r="F29" s="820"/>
      <c r="G29" s="820"/>
      <c r="H29" s="820"/>
      <c r="I29" s="820"/>
      <c r="J29" s="820"/>
      <c r="K29" s="820"/>
      <c r="L29" s="820"/>
      <c r="M29" s="820"/>
      <c r="N29" s="820"/>
      <c r="O29" s="820"/>
      <c r="P29" s="820"/>
      <c r="Q29" s="820"/>
      <c r="R29" s="820"/>
      <c r="S29" s="820"/>
      <c r="T29" s="820"/>
      <c r="U29" s="820"/>
      <c r="V29" s="820"/>
      <c r="W29" s="820"/>
      <c r="X29" s="821"/>
    </row>
    <row r="30" spans="1:24" ht="18" customHeight="1" x14ac:dyDescent="0.15">
      <c r="A30" s="819"/>
      <c r="B30" s="820"/>
      <c r="C30" s="820"/>
      <c r="D30" s="820"/>
      <c r="E30" s="820"/>
      <c r="F30" s="820"/>
      <c r="G30" s="820"/>
      <c r="H30" s="820"/>
      <c r="I30" s="820"/>
      <c r="J30" s="820"/>
      <c r="K30" s="820"/>
      <c r="L30" s="820"/>
      <c r="M30" s="820"/>
      <c r="N30" s="820"/>
      <c r="O30" s="820"/>
      <c r="P30" s="820"/>
      <c r="Q30" s="820"/>
      <c r="R30" s="820"/>
      <c r="S30" s="820"/>
      <c r="T30" s="820"/>
      <c r="U30" s="820"/>
      <c r="V30" s="820"/>
      <c r="W30" s="820"/>
      <c r="X30" s="821"/>
    </row>
    <row r="31" spans="1:24" ht="18" customHeight="1" x14ac:dyDescent="0.15">
      <c r="A31" s="819"/>
      <c r="B31" s="820"/>
      <c r="C31" s="820"/>
      <c r="D31" s="820"/>
      <c r="E31" s="820"/>
      <c r="F31" s="820"/>
      <c r="G31" s="820"/>
      <c r="H31" s="820"/>
      <c r="I31" s="820"/>
      <c r="J31" s="820"/>
      <c r="K31" s="820"/>
      <c r="L31" s="820"/>
      <c r="M31" s="820"/>
      <c r="N31" s="820"/>
      <c r="O31" s="820"/>
      <c r="P31" s="820"/>
      <c r="Q31" s="820"/>
      <c r="R31" s="820"/>
      <c r="S31" s="820"/>
      <c r="T31" s="820"/>
      <c r="U31" s="820"/>
      <c r="V31" s="820"/>
      <c r="W31" s="820"/>
      <c r="X31" s="821"/>
    </row>
    <row r="32" spans="1:24" ht="18" customHeight="1" x14ac:dyDescent="0.15">
      <c r="A32" s="819"/>
      <c r="B32" s="820"/>
      <c r="C32" s="820"/>
      <c r="D32" s="820"/>
      <c r="E32" s="820"/>
      <c r="F32" s="820"/>
      <c r="G32" s="820"/>
      <c r="H32" s="820"/>
      <c r="I32" s="820"/>
      <c r="J32" s="820"/>
      <c r="K32" s="820"/>
      <c r="L32" s="820"/>
      <c r="M32" s="820"/>
      <c r="N32" s="820"/>
      <c r="O32" s="820"/>
      <c r="P32" s="820"/>
      <c r="Q32" s="820"/>
      <c r="R32" s="820"/>
      <c r="S32" s="820"/>
      <c r="T32" s="820"/>
      <c r="U32" s="820"/>
      <c r="V32" s="820"/>
      <c r="W32" s="820"/>
      <c r="X32" s="821"/>
    </row>
    <row r="33" spans="1:24" ht="18" customHeight="1" x14ac:dyDescent="0.15">
      <c r="A33" s="819"/>
      <c r="B33" s="820"/>
      <c r="C33" s="820"/>
      <c r="D33" s="820"/>
      <c r="E33" s="820"/>
      <c r="F33" s="820"/>
      <c r="G33" s="820"/>
      <c r="H33" s="820"/>
      <c r="I33" s="820"/>
      <c r="J33" s="820"/>
      <c r="K33" s="820"/>
      <c r="L33" s="820"/>
      <c r="M33" s="820"/>
      <c r="N33" s="820"/>
      <c r="O33" s="820"/>
      <c r="P33" s="820"/>
      <c r="Q33" s="820"/>
      <c r="R33" s="820"/>
      <c r="S33" s="820"/>
      <c r="T33" s="820"/>
      <c r="U33" s="820"/>
      <c r="V33" s="820"/>
      <c r="W33" s="820"/>
      <c r="X33" s="821"/>
    </row>
    <row r="34" spans="1:24" ht="18" customHeight="1" x14ac:dyDescent="0.15">
      <c r="A34" s="822"/>
      <c r="B34" s="823"/>
      <c r="C34" s="823"/>
      <c r="D34" s="823"/>
      <c r="E34" s="823"/>
      <c r="F34" s="823"/>
      <c r="G34" s="823"/>
      <c r="H34" s="823"/>
      <c r="I34" s="823"/>
      <c r="J34" s="823"/>
      <c r="K34" s="823"/>
      <c r="L34" s="823"/>
      <c r="M34" s="823"/>
      <c r="N34" s="823"/>
      <c r="O34" s="823"/>
      <c r="P34" s="823"/>
      <c r="Q34" s="823"/>
      <c r="R34" s="823"/>
      <c r="S34" s="823"/>
      <c r="T34" s="823"/>
      <c r="U34" s="823"/>
      <c r="V34" s="823"/>
      <c r="W34" s="823"/>
      <c r="X34" s="824"/>
    </row>
    <row r="35" spans="1:24" ht="18" customHeight="1" x14ac:dyDescent="0.15">
      <c r="A35" s="280" t="s">
        <v>190</v>
      </c>
    </row>
    <row r="36" spans="1:24" ht="18" customHeight="1" x14ac:dyDescent="0.15">
      <c r="A36" s="816"/>
      <c r="B36" s="817"/>
      <c r="C36" s="817"/>
      <c r="D36" s="817"/>
      <c r="E36" s="817"/>
      <c r="F36" s="817"/>
      <c r="G36" s="817"/>
      <c r="H36" s="817"/>
      <c r="I36" s="817"/>
      <c r="J36" s="817"/>
      <c r="K36" s="817"/>
      <c r="L36" s="817"/>
      <c r="M36" s="817"/>
      <c r="N36" s="817"/>
      <c r="O36" s="817"/>
      <c r="P36" s="817"/>
      <c r="Q36" s="817"/>
      <c r="R36" s="817"/>
      <c r="S36" s="817"/>
      <c r="T36" s="817"/>
      <c r="U36" s="817"/>
      <c r="V36" s="817"/>
      <c r="W36" s="817"/>
      <c r="X36" s="818"/>
    </row>
    <row r="37" spans="1:24" ht="18" customHeight="1" x14ac:dyDescent="0.15">
      <c r="A37" s="819"/>
      <c r="B37" s="820"/>
      <c r="C37" s="820"/>
      <c r="D37" s="820"/>
      <c r="E37" s="820"/>
      <c r="F37" s="820"/>
      <c r="G37" s="820"/>
      <c r="H37" s="820"/>
      <c r="I37" s="820"/>
      <c r="J37" s="820"/>
      <c r="K37" s="820"/>
      <c r="L37" s="820"/>
      <c r="M37" s="820"/>
      <c r="N37" s="820"/>
      <c r="O37" s="820"/>
      <c r="P37" s="820"/>
      <c r="Q37" s="820"/>
      <c r="R37" s="820"/>
      <c r="S37" s="820"/>
      <c r="T37" s="820"/>
      <c r="U37" s="820"/>
      <c r="V37" s="820"/>
      <c r="W37" s="820"/>
      <c r="X37" s="821"/>
    </row>
    <row r="38" spans="1:24" ht="18" customHeight="1" x14ac:dyDescent="0.15">
      <c r="A38" s="819"/>
      <c r="B38" s="820"/>
      <c r="C38" s="820"/>
      <c r="D38" s="820"/>
      <c r="E38" s="820"/>
      <c r="F38" s="820"/>
      <c r="G38" s="820"/>
      <c r="H38" s="820"/>
      <c r="I38" s="820"/>
      <c r="J38" s="820"/>
      <c r="K38" s="820"/>
      <c r="L38" s="820"/>
      <c r="M38" s="820"/>
      <c r="N38" s="820"/>
      <c r="O38" s="820"/>
      <c r="P38" s="820"/>
      <c r="Q38" s="820"/>
      <c r="R38" s="820"/>
      <c r="S38" s="820"/>
      <c r="T38" s="820"/>
      <c r="U38" s="820"/>
      <c r="V38" s="820"/>
      <c r="W38" s="820"/>
      <c r="X38" s="821"/>
    </row>
    <row r="39" spans="1:24" ht="18" customHeight="1" x14ac:dyDescent="0.15">
      <c r="A39" s="819"/>
      <c r="B39" s="820"/>
      <c r="C39" s="820"/>
      <c r="D39" s="820"/>
      <c r="E39" s="820"/>
      <c r="F39" s="820"/>
      <c r="G39" s="820"/>
      <c r="H39" s="820"/>
      <c r="I39" s="820"/>
      <c r="J39" s="820"/>
      <c r="K39" s="820"/>
      <c r="L39" s="820"/>
      <c r="M39" s="820"/>
      <c r="N39" s="820"/>
      <c r="O39" s="820"/>
      <c r="P39" s="820"/>
      <c r="Q39" s="820"/>
      <c r="R39" s="820"/>
      <c r="S39" s="820"/>
      <c r="T39" s="820"/>
      <c r="U39" s="820"/>
      <c r="V39" s="820"/>
      <c r="W39" s="820"/>
      <c r="X39" s="821"/>
    </row>
    <row r="40" spans="1:24" ht="18" customHeight="1" x14ac:dyDescent="0.15">
      <c r="A40" s="819"/>
      <c r="B40" s="820"/>
      <c r="C40" s="820"/>
      <c r="D40" s="820"/>
      <c r="E40" s="820"/>
      <c r="F40" s="820"/>
      <c r="G40" s="820"/>
      <c r="H40" s="820"/>
      <c r="I40" s="820"/>
      <c r="J40" s="820"/>
      <c r="K40" s="820"/>
      <c r="L40" s="820"/>
      <c r="M40" s="820"/>
      <c r="N40" s="820"/>
      <c r="O40" s="820"/>
      <c r="P40" s="820"/>
      <c r="Q40" s="820"/>
      <c r="R40" s="820"/>
      <c r="S40" s="820"/>
      <c r="T40" s="820"/>
      <c r="U40" s="820"/>
      <c r="V40" s="820"/>
      <c r="W40" s="820"/>
      <c r="X40" s="821"/>
    </row>
    <row r="41" spans="1:24" ht="18" customHeight="1" x14ac:dyDescent="0.15">
      <c r="A41" s="822"/>
      <c r="B41" s="823"/>
      <c r="C41" s="823"/>
      <c r="D41" s="823"/>
      <c r="E41" s="823"/>
      <c r="F41" s="823"/>
      <c r="G41" s="823"/>
      <c r="H41" s="823"/>
      <c r="I41" s="823"/>
      <c r="J41" s="823"/>
      <c r="K41" s="823"/>
      <c r="L41" s="823"/>
      <c r="M41" s="823"/>
      <c r="N41" s="823"/>
      <c r="O41" s="823"/>
      <c r="P41" s="823"/>
      <c r="Q41" s="823"/>
      <c r="R41" s="823"/>
      <c r="S41" s="823"/>
      <c r="T41" s="823"/>
      <c r="U41" s="823"/>
      <c r="V41" s="823"/>
      <c r="W41" s="823"/>
      <c r="X41" s="824"/>
    </row>
    <row r="42" spans="1:24" ht="18" customHeight="1" x14ac:dyDescent="0.15">
      <c r="A42" s="280" t="s">
        <v>192</v>
      </c>
    </row>
    <row r="43" spans="1:24" ht="18" customHeight="1" x14ac:dyDescent="0.15">
      <c r="A43" s="816"/>
      <c r="B43" s="817"/>
      <c r="C43" s="817"/>
      <c r="D43" s="817"/>
      <c r="E43" s="817"/>
      <c r="F43" s="817"/>
      <c r="G43" s="817"/>
      <c r="H43" s="817"/>
      <c r="I43" s="817"/>
      <c r="J43" s="817"/>
      <c r="K43" s="817"/>
      <c r="L43" s="817"/>
      <c r="M43" s="817"/>
      <c r="N43" s="817"/>
      <c r="O43" s="817"/>
      <c r="P43" s="817"/>
      <c r="Q43" s="817"/>
      <c r="R43" s="817"/>
      <c r="S43" s="817"/>
      <c r="T43" s="817"/>
      <c r="U43" s="817"/>
      <c r="V43" s="817"/>
      <c r="W43" s="817"/>
      <c r="X43" s="818"/>
    </row>
    <row r="44" spans="1:24" ht="18" customHeight="1" x14ac:dyDescent="0.15">
      <c r="A44" s="819"/>
      <c r="B44" s="820"/>
      <c r="C44" s="820"/>
      <c r="D44" s="820"/>
      <c r="E44" s="820"/>
      <c r="F44" s="820"/>
      <c r="G44" s="820"/>
      <c r="H44" s="820"/>
      <c r="I44" s="820"/>
      <c r="J44" s="820"/>
      <c r="K44" s="820"/>
      <c r="L44" s="820"/>
      <c r="M44" s="820"/>
      <c r="N44" s="820"/>
      <c r="O44" s="820"/>
      <c r="P44" s="820"/>
      <c r="Q44" s="820"/>
      <c r="R44" s="820"/>
      <c r="S44" s="820"/>
      <c r="T44" s="820"/>
      <c r="U44" s="820"/>
      <c r="V44" s="820"/>
      <c r="W44" s="820"/>
      <c r="X44" s="821"/>
    </row>
    <row r="45" spans="1:24" ht="18" customHeight="1" x14ac:dyDescent="0.15">
      <c r="A45" s="819"/>
      <c r="B45" s="820"/>
      <c r="C45" s="820"/>
      <c r="D45" s="820"/>
      <c r="E45" s="820"/>
      <c r="F45" s="820"/>
      <c r="G45" s="820"/>
      <c r="H45" s="820"/>
      <c r="I45" s="820"/>
      <c r="J45" s="820"/>
      <c r="K45" s="820"/>
      <c r="L45" s="820"/>
      <c r="M45" s="820"/>
      <c r="N45" s="820"/>
      <c r="O45" s="820"/>
      <c r="P45" s="820"/>
      <c r="Q45" s="820"/>
      <c r="R45" s="820"/>
      <c r="S45" s="820"/>
      <c r="T45" s="820"/>
      <c r="U45" s="820"/>
      <c r="V45" s="820"/>
      <c r="W45" s="820"/>
      <c r="X45" s="821"/>
    </row>
    <row r="46" spans="1:24" ht="18" customHeight="1" x14ac:dyDescent="0.15">
      <c r="A46" s="819"/>
      <c r="B46" s="820"/>
      <c r="C46" s="820"/>
      <c r="D46" s="820"/>
      <c r="E46" s="820"/>
      <c r="F46" s="820"/>
      <c r="G46" s="820"/>
      <c r="H46" s="820"/>
      <c r="I46" s="820"/>
      <c r="J46" s="820"/>
      <c r="K46" s="820"/>
      <c r="L46" s="820"/>
      <c r="M46" s="820"/>
      <c r="N46" s="820"/>
      <c r="O46" s="820"/>
      <c r="P46" s="820"/>
      <c r="Q46" s="820"/>
      <c r="R46" s="820"/>
      <c r="S46" s="820"/>
      <c r="T46" s="820"/>
      <c r="U46" s="820"/>
      <c r="V46" s="820"/>
      <c r="W46" s="820"/>
      <c r="X46" s="821"/>
    </row>
    <row r="47" spans="1:24" ht="18" customHeight="1" x14ac:dyDescent="0.15">
      <c r="A47" s="819"/>
      <c r="B47" s="820"/>
      <c r="C47" s="820"/>
      <c r="D47" s="820"/>
      <c r="E47" s="820"/>
      <c r="F47" s="820"/>
      <c r="G47" s="820"/>
      <c r="H47" s="820"/>
      <c r="I47" s="820"/>
      <c r="J47" s="820"/>
      <c r="K47" s="820"/>
      <c r="L47" s="820"/>
      <c r="M47" s="820"/>
      <c r="N47" s="820"/>
      <c r="O47" s="820"/>
      <c r="P47" s="820"/>
      <c r="Q47" s="820"/>
      <c r="R47" s="820"/>
      <c r="S47" s="820"/>
      <c r="T47" s="820"/>
      <c r="U47" s="820"/>
      <c r="V47" s="820"/>
      <c r="W47" s="820"/>
      <c r="X47" s="821"/>
    </row>
    <row r="48" spans="1:24" ht="18" customHeight="1" x14ac:dyDescent="0.15">
      <c r="A48" s="819"/>
      <c r="B48" s="820"/>
      <c r="C48" s="820"/>
      <c r="D48" s="820"/>
      <c r="E48" s="820"/>
      <c r="F48" s="820"/>
      <c r="G48" s="820"/>
      <c r="H48" s="820"/>
      <c r="I48" s="820"/>
      <c r="J48" s="820"/>
      <c r="K48" s="820"/>
      <c r="L48" s="820"/>
      <c r="M48" s="820"/>
      <c r="N48" s="820"/>
      <c r="O48" s="820"/>
      <c r="P48" s="820"/>
      <c r="Q48" s="820"/>
      <c r="R48" s="820"/>
      <c r="S48" s="820"/>
      <c r="T48" s="820"/>
      <c r="U48" s="820"/>
      <c r="V48" s="820"/>
      <c r="W48" s="820"/>
      <c r="X48" s="821"/>
    </row>
    <row r="49" spans="1:24" ht="18" customHeight="1" x14ac:dyDescent="0.15">
      <c r="A49" s="819"/>
      <c r="B49" s="820"/>
      <c r="C49" s="820"/>
      <c r="D49" s="820"/>
      <c r="E49" s="820"/>
      <c r="F49" s="820"/>
      <c r="G49" s="820"/>
      <c r="H49" s="820"/>
      <c r="I49" s="820"/>
      <c r="J49" s="820"/>
      <c r="K49" s="820"/>
      <c r="L49" s="820"/>
      <c r="M49" s="820"/>
      <c r="N49" s="820"/>
      <c r="O49" s="820"/>
      <c r="P49" s="820"/>
      <c r="Q49" s="820"/>
      <c r="R49" s="820"/>
      <c r="S49" s="820"/>
      <c r="T49" s="820"/>
      <c r="U49" s="820"/>
      <c r="V49" s="820"/>
      <c r="W49" s="820"/>
      <c r="X49" s="821"/>
    </row>
    <row r="50" spans="1:24" ht="18" customHeight="1" x14ac:dyDescent="0.15">
      <c r="A50" s="822"/>
      <c r="B50" s="823"/>
      <c r="C50" s="823"/>
      <c r="D50" s="823"/>
      <c r="E50" s="823"/>
      <c r="F50" s="823"/>
      <c r="G50" s="823"/>
      <c r="H50" s="823"/>
      <c r="I50" s="823"/>
      <c r="J50" s="823"/>
      <c r="K50" s="823"/>
      <c r="L50" s="823"/>
      <c r="M50" s="823"/>
      <c r="N50" s="823"/>
      <c r="O50" s="823"/>
      <c r="P50" s="823"/>
      <c r="Q50" s="823"/>
      <c r="R50" s="823"/>
      <c r="S50" s="823"/>
      <c r="T50" s="823"/>
      <c r="U50" s="823"/>
      <c r="V50" s="823"/>
      <c r="W50" s="823"/>
      <c r="X50" s="824"/>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topLeftCell="A19" zoomScaleNormal="100" zoomScaleSheetLayoutView="100" workbookViewId="0">
      <selection activeCell="E11" sqref="E11:F11"/>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6" spans="1:34" ht="18" customHeight="1" x14ac:dyDescent="0.15">
      <c r="A6" s="310"/>
      <c r="B6" s="198" t="s">
        <v>465</v>
      </c>
      <c r="Y6" s="86" t="s">
        <v>164</v>
      </c>
      <c r="AA6" s="86" t="s">
        <v>498</v>
      </c>
    </row>
    <row r="7" spans="1:34" ht="24.75" customHeight="1" x14ac:dyDescent="0.15">
      <c r="A7" s="310"/>
      <c r="B7" s="844" t="s">
        <v>408</v>
      </c>
      <c r="C7" s="844"/>
      <c r="D7" s="844"/>
      <c r="E7" s="844"/>
      <c r="F7" s="844"/>
      <c r="G7" s="844"/>
      <c r="H7" s="844"/>
      <c r="I7" s="844"/>
      <c r="J7" s="844"/>
      <c r="K7" s="844"/>
      <c r="L7" s="844"/>
      <c r="M7" s="844"/>
      <c r="N7" s="844"/>
      <c r="O7" s="844"/>
      <c r="P7" s="844"/>
      <c r="Q7" s="844"/>
      <c r="R7" s="844"/>
      <c r="S7" s="844"/>
      <c r="T7" s="844"/>
      <c r="U7" s="844"/>
      <c r="V7" s="844"/>
      <c r="W7" s="844"/>
      <c r="X7" s="844"/>
      <c r="Y7" s="86" t="s">
        <v>433</v>
      </c>
      <c r="AA7" s="286" t="s">
        <v>499</v>
      </c>
      <c r="AB7" s="286" t="s">
        <v>437</v>
      </c>
      <c r="AC7" s="286" t="s">
        <v>438</v>
      </c>
      <c r="AD7" s="297"/>
      <c r="AE7" s="286" t="s">
        <v>500</v>
      </c>
      <c r="AF7" s="286" t="s">
        <v>437</v>
      </c>
      <c r="AG7" s="286" t="s">
        <v>438</v>
      </c>
      <c r="AH7" s="297"/>
    </row>
    <row r="8" spans="1:34" ht="18" customHeight="1" x14ac:dyDescent="0.15">
      <c r="A8" s="310"/>
      <c r="B8" s="835" t="s">
        <v>409</v>
      </c>
      <c r="C8" s="836"/>
      <c r="D8" s="837"/>
      <c r="E8" s="910"/>
      <c r="F8" s="739"/>
      <c r="G8" s="739"/>
      <c r="H8" s="739"/>
      <c r="I8" s="739"/>
      <c r="J8" s="739"/>
      <c r="K8" s="739"/>
      <c r="L8" s="739"/>
      <c r="M8" s="739"/>
      <c r="N8" s="739"/>
      <c r="O8" s="739"/>
      <c r="P8" s="739"/>
      <c r="Q8" s="739"/>
      <c r="R8" s="915"/>
      <c r="S8" s="913"/>
      <c r="T8" s="914"/>
      <c r="U8" s="165" t="s">
        <v>158</v>
      </c>
      <c r="V8" s="166"/>
      <c r="W8" s="167" t="s">
        <v>415</v>
      </c>
      <c r="X8" s="168"/>
      <c r="AA8" s="298" t="s">
        <v>439</v>
      </c>
      <c r="AB8" s="299">
        <f>E12</f>
        <v>0</v>
      </c>
      <c r="AC8" s="300">
        <f>ROUNDDOWN(AB8/3,1)</f>
        <v>0</v>
      </c>
      <c r="AD8" s="301">
        <v>0.33333333333333331</v>
      </c>
      <c r="AE8" s="298" t="s">
        <v>439</v>
      </c>
      <c r="AF8" s="302">
        <f>AB8</f>
        <v>0</v>
      </c>
      <c r="AG8" s="300">
        <f>ROUNDDOWN(AF8/3,1)</f>
        <v>0</v>
      </c>
      <c r="AH8" s="301">
        <v>0.33333333333333331</v>
      </c>
    </row>
    <row r="9" spans="1:34" ht="18" customHeight="1" x14ac:dyDescent="0.15">
      <c r="A9" s="310"/>
      <c r="B9" s="835" t="s">
        <v>394</v>
      </c>
      <c r="C9" s="836"/>
      <c r="D9" s="837"/>
      <c r="E9" s="910"/>
      <c r="F9" s="739"/>
      <c r="G9" s="739"/>
      <c r="H9" s="739"/>
      <c r="I9" s="739"/>
      <c r="J9" s="739"/>
      <c r="K9" s="739"/>
      <c r="L9" s="739"/>
      <c r="M9" s="739"/>
      <c r="N9" s="739"/>
      <c r="O9" s="739"/>
      <c r="P9" s="739"/>
      <c r="Q9" s="739"/>
      <c r="R9" s="739"/>
      <c r="S9" s="739"/>
      <c r="T9" s="739"/>
      <c r="U9" s="739"/>
      <c r="V9" s="739"/>
      <c r="W9" s="739"/>
      <c r="X9" s="740"/>
      <c r="AA9" s="298" t="s">
        <v>440</v>
      </c>
      <c r="AB9" s="299">
        <f>G12</f>
        <v>0</v>
      </c>
      <c r="AC9" s="908">
        <f>ROUNDDOWN((AB9+AB10)/6,1)</f>
        <v>0</v>
      </c>
      <c r="AD9" s="301">
        <v>0.16666666666666666</v>
      </c>
      <c r="AE9" s="298" t="s">
        <v>440</v>
      </c>
      <c r="AF9" s="302">
        <f t="shared" ref="AF9:AF13" si="0">AB9</f>
        <v>0</v>
      </c>
      <c r="AG9" s="300">
        <f>ROUNDDOWN(AF9/4,1)</f>
        <v>0</v>
      </c>
      <c r="AH9" s="301">
        <v>0.25</v>
      </c>
    </row>
    <row r="10" spans="1:34" ht="18" customHeight="1" x14ac:dyDescent="0.15">
      <c r="A10" s="310"/>
      <c r="B10" s="832" t="s">
        <v>410</v>
      </c>
      <c r="C10" s="832"/>
      <c r="D10" s="832"/>
      <c r="E10" s="843" t="s">
        <v>235</v>
      </c>
      <c r="F10" s="841"/>
      <c r="G10" s="841" t="s">
        <v>236</v>
      </c>
      <c r="H10" s="841"/>
      <c r="I10" s="841" t="s">
        <v>238</v>
      </c>
      <c r="J10" s="841"/>
      <c r="K10" s="841" t="s">
        <v>239</v>
      </c>
      <c r="L10" s="841"/>
      <c r="M10" s="841" t="s">
        <v>240</v>
      </c>
      <c r="N10" s="841"/>
      <c r="O10" s="841" t="s">
        <v>241</v>
      </c>
      <c r="P10" s="841"/>
      <c r="Q10" s="842" t="s">
        <v>243</v>
      </c>
      <c r="R10" s="843"/>
      <c r="S10" s="828" t="s">
        <v>730</v>
      </c>
      <c r="T10" s="829"/>
      <c r="U10" s="829"/>
      <c r="V10" s="829"/>
      <c r="W10" s="829"/>
      <c r="X10" s="830"/>
      <c r="AA10" s="298" t="s">
        <v>441</v>
      </c>
      <c r="AB10" s="299">
        <f>I12</f>
        <v>0</v>
      </c>
      <c r="AC10" s="909"/>
      <c r="AD10" s="301">
        <v>0.16666666666666666</v>
      </c>
      <c r="AE10" s="298" t="s">
        <v>441</v>
      </c>
      <c r="AF10" s="302">
        <f t="shared" si="0"/>
        <v>0</v>
      </c>
      <c r="AG10" s="300">
        <f>ROUNDDOWN(AF10/5,1)</f>
        <v>0</v>
      </c>
      <c r="AH10" s="301">
        <v>0.2</v>
      </c>
    </row>
    <row r="11" spans="1:34" ht="18" customHeight="1" x14ac:dyDescent="0.15">
      <c r="A11" s="310"/>
      <c r="B11" s="832"/>
      <c r="C11" s="832"/>
      <c r="D11" s="832"/>
      <c r="E11" s="883"/>
      <c r="F11" s="838"/>
      <c r="G11" s="838"/>
      <c r="H11" s="838"/>
      <c r="I11" s="838"/>
      <c r="J11" s="838"/>
      <c r="K11" s="838"/>
      <c r="L11" s="838"/>
      <c r="M11" s="838"/>
      <c r="N11" s="838"/>
      <c r="O11" s="838"/>
      <c r="P11" s="838"/>
      <c r="Q11" s="839">
        <f>SUM(E11:P11)</f>
        <v>0</v>
      </c>
      <c r="R11" s="840"/>
      <c r="S11" s="169"/>
      <c r="T11" s="827">
        <f>'計画概要３～６'!M8</f>
        <v>0</v>
      </c>
      <c r="U11" s="827"/>
      <c r="V11" s="827"/>
      <c r="W11" s="827"/>
      <c r="X11" s="102"/>
      <c r="AA11" s="298" t="s">
        <v>442</v>
      </c>
      <c r="AB11" s="299">
        <f>K12</f>
        <v>0</v>
      </c>
      <c r="AC11" s="300">
        <f>ROUNDDOWN(AB11/20,1)</f>
        <v>0</v>
      </c>
      <c r="AD11" s="303">
        <v>0.05</v>
      </c>
      <c r="AE11" s="298" t="s">
        <v>442</v>
      </c>
      <c r="AF11" s="302">
        <f t="shared" si="0"/>
        <v>0</v>
      </c>
      <c r="AG11" s="300">
        <f>ROUNDDOWN(AF11/15,1)</f>
        <v>0</v>
      </c>
      <c r="AH11" s="303">
        <v>6.6666666666666666E-2</v>
      </c>
    </row>
    <row r="12" spans="1:34" ht="18" customHeight="1" x14ac:dyDescent="0.15">
      <c r="A12" s="310"/>
      <c r="B12" s="832" t="s">
        <v>411</v>
      </c>
      <c r="C12" s="832"/>
      <c r="D12" s="832"/>
      <c r="E12" s="883"/>
      <c r="F12" s="838"/>
      <c r="G12" s="880"/>
      <c r="H12" s="880"/>
      <c r="I12" s="880"/>
      <c r="J12" s="880"/>
      <c r="K12" s="880"/>
      <c r="L12" s="880"/>
      <c r="M12" s="880"/>
      <c r="N12" s="880"/>
      <c r="O12" s="880"/>
      <c r="P12" s="880"/>
      <c r="Q12" s="839">
        <f>SUM(E12:P12)</f>
        <v>0</v>
      </c>
      <c r="R12" s="840"/>
      <c r="S12" s="170"/>
      <c r="T12" s="831" t="s">
        <v>464</v>
      </c>
      <c r="U12" s="831"/>
      <c r="V12" s="831"/>
      <c r="W12" s="831"/>
      <c r="X12" s="102"/>
      <c r="AA12" s="298" t="s">
        <v>443</v>
      </c>
      <c r="AB12" s="299">
        <f>M12</f>
        <v>0</v>
      </c>
      <c r="AC12" s="908">
        <f>ROUNDDOWN((AB12+AB13)/30,1)</f>
        <v>0</v>
      </c>
      <c r="AD12" s="303">
        <v>3.3333333333333298E-2</v>
      </c>
      <c r="AE12" s="298" t="s">
        <v>443</v>
      </c>
      <c r="AF12" s="302">
        <f t="shared" si="0"/>
        <v>0</v>
      </c>
      <c r="AG12" s="908">
        <f>ROUNDDOWN((AF12+AF13)/24,1)</f>
        <v>0</v>
      </c>
      <c r="AH12" s="303">
        <v>4.1666666666666664E-2</v>
      </c>
    </row>
    <row r="13" spans="1:34" ht="24" customHeight="1" x14ac:dyDescent="0.15">
      <c r="A13" s="310"/>
      <c r="B13" s="832" t="s">
        <v>453</v>
      </c>
      <c r="C13" s="832"/>
      <c r="D13" s="832"/>
      <c r="E13" s="170"/>
      <c r="F13" s="170"/>
      <c r="G13" s="825" t="s">
        <v>416</v>
      </c>
      <c r="H13" s="825"/>
      <c r="I13" s="825" t="s">
        <v>417</v>
      </c>
      <c r="J13" s="825"/>
      <c r="K13" s="825" t="s">
        <v>418</v>
      </c>
      <c r="L13" s="825"/>
      <c r="M13" s="825" t="s">
        <v>424</v>
      </c>
      <c r="N13" s="825"/>
      <c r="O13" s="884" t="s">
        <v>425</v>
      </c>
      <c r="P13" s="885"/>
      <c r="Q13" s="825" t="s">
        <v>419</v>
      </c>
      <c r="R13" s="825"/>
      <c r="S13" s="825" t="s">
        <v>420</v>
      </c>
      <c r="T13" s="825"/>
      <c r="U13" s="825" t="s">
        <v>421</v>
      </c>
      <c r="V13" s="825"/>
      <c r="W13" s="832" t="s">
        <v>224</v>
      </c>
      <c r="X13" s="832"/>
      <c r="AA13" s="298" t="s">
        <v>444</v>
      </c>
      <c r="AB13" s="299">
        <f>O12</f>
        <v>0</v>
      </c>
      <c r="AC13" s="909"/>
      <c r="AD13" s="303">
        <v>3.3333333333333298E-2</v>
      </c>
      <c r="AE13" s="298" t="s">
        <v>444</v>
      </c>
      <c r="AF13" s="302">
        <f t="shared" si="0"/>
        <v>0</v>
      </c>
      <c r="AG13" s="909"/>
      <c r="AH13" s="303">
        <v>4.1666666666666664E-2</v>
      </c>
    </row>
    <row r="14" spans="1:34" ht="18" customHeight="1" x14ac:dyDescent="0.15">
      <c r="A14" s="310"/>
      <c r="B14" s="832"/>
      <c r="C14" s="832"/>
      <c r="D14" s="832"/>
      <c r="E14" s="876" t="s">
        <v>422</v>
      </c>
      <c r="F14" s="825"/>
      <c r="G14" s="833"/>
      <c r="H14" s="833"/>
      <c r="I14" s="833"/>
      <c r="J14" s="833"/>
      <c r="K14" s="833"/>
      <c r="L14" s="833"/>
      <c r="M14" s="833"/>
      <c r="N14" s="833"/>
      <c r="O14" s="833"/>
      <c r="P14" s="833"/>
      <c r="Q14" s="833"/>
      <c r="R14" s="833"/>
      <c r="S14" s="833"/>
      <c r="T14" s="833"/>
      <c r="U14" s="833"/>
      <c r="V14" s="833"/>
      <c r="W14" s="834">
        <f>SUM(G14:V14)</f>
        <v>0</v>
      </c>
      <c r="X14" s="834"/>
      <c r="AA14" s="298" t="s">
        <v>445</v>
      </c>
      <c r="AB14" s="298">
        <f>SUM(AB8:AB13)</f>
        <v>0</v>
      </c>
      <c r="AC14" s="300">
        <f>SUM(AC8:AC13)</f>
        <v>0</v>
      </c>
      <c r="AD14" s="297"/>
      <c r="AE14" s="298" t="s">
        <v>445</v>
      </c>
      <c r="AF14" s="298">
        <f>SUM(AF8:AF13)</f>
        <v>0</v>
      </c>
      <c r="AG14" s="300">
        <f>SUM(AG8:AG13)</f>
        <v>0</v>
      </c>
      <c r="AH14" s="297"/>
    </row>
    <row r="15" spans="1:34" ht="18" customHeight="1" x14ac:dyDescent="0.15">
      <c r="A15" s="310"/>
      <c r="B15" s="832"/>
      <c r="C15" s="832"/>
      <c r="D15" s="832"/>
      <c r="E15" s="876" t="s">
        <v>423</v>
      </c>
      <c r="F15" s="825"/>
      <c r="G15" s="886"/>
      <c r="H15" s="886"/>
      <c r="I15" s="833"/>
      <c r="J15" s="833"/>
      <c r="K15" s="833"/>
      <c r="L15" s="833"/>
      <c r="M15" s="833"/>
      <c r="N15" s="833"/>
      <c r="O15" s="833"/>
      <c r="P15" s="833"/>
      <c r="Q15" s="833"/>
      <c r="R15" s="833"/>
      <c r="S15" s="833"/>
      <c r="T15" s="833"/>
      <c r="U15" s="833"/>
      <c r="V15" s="833"/>
      <c r="W15" s="834">
        <f>SUM(G15:V15)</f>
        <v>0</v>
      </c>
      <c r="X15" s="834"/>
      <c r="AA15" s="298"/>
      <c r="AB15" s="298" t="s">
        <v>446</v>
      </c>
      <c r="AC15" s="300">
        <f>ROUND(AC14,0)</f>
        <v>0</v>
      </c>
      <c r="AD15" s="297"/>
      <c r="AE15" s="298"/>
      <c r="AF15" s="304" t="s">
        <v>446</v>
      </c>
      <c r="AG15" s="300">
        <f>ROUND(AG14,0)</f>
        <v>0</v>
      </c>
      <c r="AH15" s="297"/>
    </row>
    <row r="16" spans="1:34" ht="18" customHeight="1" x14ac:dyDescent="0.15">
      <c r="A16" s="310"/>
      <c r="B16" s="832" t="s">
        <v>412</v>
      </c>
      <c r="C16" s="832"/>
      <c r="D16" s="832"/>
      <c r="E16" s="887" t="s">
        <v>163</v>
      </c>
      <c r="F16" s="887"/>
      <c r="G16" s="171"/>
      <c r="H16" s="172" t="s">
        <v>171</v>
      </c>
      <c r="I16" s="173"/>
      <c r="J16" s="887" t="s">
        <v>172</v>
      </c>
      <c r="K16" s="887"/>
      <c r="L16" s="171"/>
      <c r="M16" s="172" t="s">
        <v>171</v>
      </c>
      <c r="N16" s="173"/>
      <c r="O16" s="887" t="s">
        <v>173</v>
      </c>
      <c r="P16" s="887"/>
      <c r="Q16" s="174"/>
      <c r="R16" s="174"/>
      <c r="S16" s="174"/>
      <c r="T16" s="174"/>
      <c r="U16" s="174"/>
      <c r="V16" s="174"/>
      <c r="W16" s="174"/>
      <c r="X16" s="175"/>
    </row>
    <row r="17" spans="1:24" ht="18" customHeight="1" x14ac:dyDescent="0.15">
      <c r="A17" s="310"/>
      <c r="B17" s="832"/>
      <c r="C17" s="832"/>
      <c r="D17" s="832"/>
      <c r="E17" s="888" t="s">
        <v>166</v>
      </c>
      <c r="F17" s="888"/>
      <c r="G17" s="176"/>
      <c r="H17" s="177" t="s">
        <v>171</v>
      </c>
      <c r="I17" s="178"/>
      <c r="J17" s="888" t="s">
        <v>172</v>
      </c>
      <c r="K17" s="888"/>
      <c r="L17" s="176"/>
      <c r="M17" s="177" t="s">
        <v>171</v>
      </c>
      <c r="N17" s="178"/>
      <c r="O17" s="888" t="s">
        <v>173</v>
      </c>
      <c r="P17" s="888"/>
      <c r="Q17" s="179"/>
      <c r="R17" s="179"/>
      <c r="S17" s="179"/>
      <c r="T17" s="179"/>
      <c r="U17" s="179"/>
      <c r="V17" s="179"/>
      <c r="W17" s="179"/>
      <c r="X17" s="180"/>
    </row>
    <row r="18" spans="1:24" ht="18" customHeight="1" x14ac:dyDescent="0.15">
      <c r="A18" s="310"/>
      <c r="B18" s="832"/>
      <c r="C18" s="832"/>
      <c r="D18" s="832"/>
      <c r="E18" s="889" t="s">
        <v>426</v>
      </c>
      <c r="F18" s="889"/>
      <c r="G18" s="851"/>
      <c r="H18" s="851"/>
      <c r="I18" s="851"/>
      <c r="J18" s="851"/>
      <c r="K18" s="851"/>
      <c r="L18" s="851"/>
      <c r="M18" s="851"/>
      <c r="N18" s="851"/>
      <c r="O18" s="851"/>
      <c r="P18" s="851"/>
      <c r="Q18" s="851"/>
      <c r="R18" s="851"/>
      <c r="S18" s="851"/>
      <c r="T18" s="851"/>
      <c r="U18" s="851"/>
      <c r="V18" s="851"/>
      <c r="W18" s="851"/>
      <c r="X18" s="852"/>
    </row>
    <row r="19" spans="1:24" ht="18" customHeight="1" x14ac:dyDescent="0.15">
      <c r="A19" s="310"/>
      <c r="B19" s="892" t="s">
        <v>413</v>
      </c>
      <c r="C19" s="846"/>
      <c r="D19" s="911"/>
      <c r="E19" s="890" t="s">
        <v>427</v>
      </c>
      <c r="F19" s="891"/>
      <c r="G19" s="891"/>
      <c r="H19" s="891"/>
      <c r="I19" s="554"/>
      <c r="J19" s="561"/>
      <c r="K19" s="893"/>
      <c r="L19" s="918"/>
      <c r="M19" s="919"/>
      <c r="N19" s="919"/>
      <c r="O19" s="919"/>
      <c r="P19" s="919"/>
      <c r="Q19" s="919"/>
      <c r="R19" s="919"/>
      <c r="S19" s="919"/>
      <c r="T19" s="919"/>
      <c r="U19" s="919"/>
      <c r="V19" s="919"/>
      <c r="W19" s="919"/>
      <c r="X19" s="920"/>
    </row>
    <row r="20" spans="1:24" ht="18" customHeight="1" x14ac:dyDescent="0.15">
      <c r="A20" s="310"/>
      <c r="B20" s="847"/>
      <c r="C20" s="848"/>
      <c r="D20" s="912"/>
      <c r="E20" s="892" t="s">
        <v>428</v>
      </c>
      <c r="F20" s="846"/>
      <c r="G20" s="846"/>
      <c r="H20" s="846"/>
      <c r="I20" s="629"/>
      <c r="J20" s="589"/>
      <c r="K20" s="849"/>
      <c r="L20" s="874" t="s">
        <v>434</v>
      </c>
      <c r="M20" s="874"/>
      <c r="N20" s="874"/>
      <c r="O20" s="874"/>
      <c r="P20" s="895"/>
      <c r="Q20" s="895"/>
      <c r="R20" s="895"/>
      <c r="S20" s="895"/>
      <c r="T20" s="895"/>
      <c r="U20" s="895"/>
      <c r="V20" s="895"/>
      <c r="W20" s="895"/>
      <c r="X20" s="896"/>
    </row>
    <row r="21" spans="1:24" ht="18" customHeight="1" x14ac:dyDescent="0.15">
      <c r="A21" s="310"/>
      <c r="B21" s="847"/>
      <c r="C21" s="848"/>
      <c r="D21" s="912"/>
      <c r="E21" s="892" t="s">
        <v>429</v>
      </c>
      <c r="F21" s="846"/>
      <c r="G21" s="846"/>
      <c r="H21" s="846"/>
      <c r="I21" s="629"/>
      <c r="J21" s="589"/>
      <c r="K21" s="849"/>
      <c r="L21" s="874" t="s">
        <v>434</v>
      </c>
      <c r="M21" s="874"/>
      <c r="N21" s="874"/>
      <c r="O21" s="874"/>
      <c r="P21" s="895"/>
      <c r="Q21" s="895"/>
      <c r="R21" s="895"/>
      <c r="S21" s="895"/>
      <c r="T21" s="895"/>
      <c r="U21" s="895"/>
      <c r="V21" s="895"/>
      <c r="W21" s="895"/>
      <c r="X21" s="896"/>
    </row>
    <row r="22" spans="1:24" ht="18" customHeight="1" x14ac:dyDescent="0.15">
      <c r="A22" s="310"/>
      <c r="B22" s="847"/>
      <c r="C22" s="848"/>
      <c r="D22" s="912"/>
      <c r="E22" s="873" t="s">
        <v>430</v>
      </c>
      <c r="F22" s="874"/>
      <c r="G22" s="874"/>
      <c r="H22" s="874"/>
      <c r="I22" s="629"/>
      <c r="J22" s="589"/>
      <c r="K22" s="849"/>
      <c r="L22" s="874" t="s">
        <v>434</v>
      </c>
      <c r="M22" s="874"/>
      <c r="N22" s="874"/>
      <c r="O22" s="874"/>
      <c r="P22" s="895"/>
      <c r="Q22" s="895"/>
      <c r="R22" s="895"/>
      <c r="S22" s="895"/>
      <c r="T22" s="895"/>
      <c r="U22" s="895"/>
      <c r="V22" s="895"/>
      <c r="W22" s="895"/>
      <c r="X22" s="896"/>
    </row>
    <row r="23" spans="1:24" ht="18" customHeight="1" x14ac:dyDescent="0.15">
      <c r="A23" s="310"/>
      <c r="B23" s="847"/>
      <c r="C23" s="848"/>
      <c r="D23" s="912"/>
      <c r="E23" s="892" t="s">
        <v>431</v>
      </c>
      <c r="F23" s="846"/>
      <c r="G23" s="846"/>
      <c r="H23" s="846"/>
      <c r="I23" s="629"/>
      <c r="J23" s="589"/>
      <c r="K23" s="849"/>
      <c r="L23" s="874" t="s">
        <v>434</v>
      </c>
      <c r="M23" s="874"/>
      <c r="N23" s="874"/>
      <c r="O23" s="874"/>
      <c r="P23" s="895"/>
      <c r="Q23" s="895"/>
      <c r="R23" s="895"/>
      <c r="S23" s="895"/>
      <c r="T23" s="895"/>
      <c r="U23" s="895"/>
      <c r="V23" s="895"/>
      <c r="W23" s="895"/>
      <c r="X23" s="896"/>
    </row>
    <row r="24" spans="1:24" ht="18" customHeight="1" x14ac:dyDescent="0.15">
      <c r="A24" s="310"/>
      <c r="B24" s="847"/>
      <c r="C24" s="848"/>
      <c r="D24" s="912"/>
      <c r="E24" s="842"/>
      <c r="F24" s="831"/>
      <c r="G24" s="831"/>
      <c r="H24" s="831"/>
      <c r="I24" s="696"/>
      <c r="J24" s="657"/>
      <c r="K24" s="850"/>
      <c r="L24" s="894"/>
      <c r="M24" s="894"/>
      <c r="N24" s="894"/>
      <c r="O24" s="894"/>
      <c r="P24" s="897"/>
      <c r="Q24" s="897"/>
      <c r="R24" s="897"/>
      <c r="S24" s="897"/>
      <c r="T24" s="897"/>
      <c r="U24" s="897"/>
      <c r="V24" s="897"/>
      <c r="W24" s="897"/>
      <c r="X24" s="898"/>
    </row>
    <row r="25" spans="1:24" ht="18" customHeight="1" x14ac:dyDescent="0.15">
      <c r="A25" s="310"/>
      <c r="B25" s="847"/>
      <c r="C25" s="848"/>
      <c r="D25" s="912"/>
      <c r="E25" s="845" t="s">
        <v>662</v>
      </c>
      <c r="F25" s="846"/>
      <c r="G25" s="846"/>
      <c r="H25" s="846"/>
      <c r="I25" s="629"/>
      <c r="J25" s="589"/>
      <c r="K25" s="849"/>
      <c r="L25" s="874" t="s">
        <v>435</v>
      </c>
      <c r="M25" s="874"/>
      <c r="N25" s="874"/>
      <c r="O25" s="874"/>
      <c r="P25" s="899"/>
      <c r="Q25" s="899"/>
      <c r="R25" s="899"/>
      <c r="S25" s="899"/>
      <c r="T25" s="899"/>
      <c r="U25" s="899"/>
      <c r="V25" s="899"/>
      <c r="W25" s="899"/>
      <c r="X25" s="900"/>
    </row>
    <row r="26" spans="1:24" ht="18" customHeight="1" x14ac:dyDescent="0.15">
      <c r="A26" s="310"/>
      <c r="B26" s="847"/>
      <c r="C26" s="848"/>
      <c r="D26" s="912"/>
      <c r="E26" s="847"/>
      <c r="F26" s="848"/>
      <c r="G26" s="848"/>
      <c r="H26" s="848"/>
      <c r="I26" s="571"/>
      <c r="J26" s="572"/>
      <c r="K26" s="573"/>
      <c r="L26" s="907"/>
      <c r="M26" s="907"/>
      <c r="N26" s="907"/>
      <c r="O26" s="907"/>
      <c r="P26" s="916"/>
      <c r="Q26" s="916"/>
      <c r="R26" s="916"/>
      <c r="S26" s="916"/>
      <c r="T26" s="916"/>
      <c r="U26" s="916"/>
      <c r="V26" s="916"/>
      <c r="W26" s="916"/>
      <c r="X26" s="917"/>
    </row>
    <row r="27" spans="1:24" ht="18" customHeight="1" x14ac:dyDescent="0.15">
      <c r="A27" s="310"/>
      <c r="B27" s="847"/>
      <c r="C27" s="848"/>
      <c r="D27" s="912"/>
      <c r="E27" s="842"/>
      <c r="F27" s="831"/>
      <c r="G27" s="831"/>
      <c r="H27" s="831"/>
      <c r="I27" s="696"/>
      <c r="J27" s="657"/>
      <c r="K27" s="850"/>
      <c r="L27" s="905" t="s">
        <v>434</v>
      </c>
      <c r="M27" s="906"/>
      <c r="N27" s="906"/>
      <c r="O27" s="906"/>
      <c r="P27" s="903"/>
      <c r="Q27" s="903"/>
      <c r="R27" s="903"/>
      <c r="S27" s="903"/>
      <c r="T27" s="903"/>
      <c r="U27" s="903"/>
      <c r="V27" s="903"/>
      <c r="W27" s="903"/>
      <c r="X27" s="904"/>
    </row>
    <row r="28" spans="1:24" ht="18" customHeight="1" x14ac:dyDescent="0.15">
      <c r="A28" s="310"/>
      <c r="B28" s="847"/>
      <c r="C28" s="848"/>
      <c r="D28" s="912"/>
      <c r="E28" s="892" t="s">
        <v>432</v>
      </c>
      <c r="F28" s="846"/>
      <c r="G28" s="846"/>
      <c r="H28" s="846"/>
      <c r="I28" s="629"/>
      <c r="J28" s="589"/>
      <c r="K28" s="849"/>
      <c r="L28" s="874" t="s">
        <v>435</v>
      </c>
      <c r="M28" s="874"/>
      <c r="N28" s="874"/>
      <c r="O28" s="874"/>
      <c r="P28" s="899"/>
      <c r="Q28" s="899"/>
      <c r="R28" s="899"/>
      <c r="S28" s="899"/>
      <c r="T28" s="899"/>
      <c r="U28" s="899"/>
      <c r="V28" s="899"/>
      <c r="W28" s="899"/>
      <c r="X28" s="900"/>
    </row>
    <row r="29" spans="1:24" ht="18" customHeight="1" x14ac:dyDescent="0.15">
      <c r="A29" s="310"/>
      <c r="B29" s="842"/>
      <c r="C29" s="831"/>
      <c r="D29" s="843"/>
      <c r="E29" s="842"/>
      <c r="F29" s="831"/>
      <c r="G29" s="831"/>
      <c r="H29" s="831"/>
      <c r="I29" s="696"/>
      <c r="J29" s="657"/>
      <c r="K29" s="850"/>
      <c r="L29" s="894"/>
      <c r="M29" s="894"/>
      <c r="N29" s="894"/>
      <c r="O29" s="894"/>
      <c r="P29" s="901"/>
      <c r="Q29" s="901"/>
      <c r="R29" s="901"/>
      <c r="S29" s="901"/>
      <c r="T29" s="901"/>
      <c r="U29" s="901"/>
      <c r="V29" s="901"/>
      <c r="W29" s="901"/>
      <c r="X29" s="902"/>
    </row>
    <row r="30" spans="1:24" ht="18" customHeight="1" x14ac:dyDescent="0.15">
      <c r="A30" s="310"/>
      <c r="B30" s="892" t="s">
        <v>414</v>
      </c>
      <c r="C30" s="846"/>
      <c r="D30" s="911"/>
      <c r="E30" s="181" t="s">
        <v>436</v>
      </c>
      <c r="F30" s="181"/>
      <c r="G30" s="181"/>
      <c r="H30" s="181"/>
      <c r="I30" s="181"/>
      <c r="J30" s="181"/>
      <c r="K30" s="181"/>
      <c r="L30" s="181"/>
      <c r="M30" s="181"/>
      <c r="N30" s="181"/>
      <c r="O30" s="181"/>
      <c r="P30" s="181"/>
      <c r="Q30" s="181"/>
      <c r="R30" s="181"/>
      <c r="S30" s="181"/>
      <c r="T30" s="181"/>
      <c r="U30" s="181"/>
      <c r="V30" s="181"/>
      <c r="W30" s="181"/>
      <c r="X30" s="182"/>
    </row>
    <row r="31" spans="1:24" ht="18" customHeight="1" x14ac:dyDescent="0.15">
      <c r="A31" s="310"/>
      <c r="B31" s="847"/>
      <c r="C31" s="848"/>
      <c r="D31" s="912"/>
      <c r="E31" s="866"/>
      <c r="F31" s="866"/>
      <c r="G31" s="866"/>
      <c r="H31" s="866"/>
      <c r="I31" s="866"/>
      <c r="J31" s="866"/>
      <c r="K31" s="866"/>
      <c r="L31" s="866"/>
      <c r="M31" s="866"/>
      <c r="N31" s="866"/>
      <c r="O31" s="866"/>
      <c r="P31" s="866"/>
      <c r="Q31" s="866"/>
      <c r="R31" s="866"/>
      <c r="S31" s="866"/>
      <c r="T31" s="866"/>
      <c r="U31" s="866"/>
      <c r="V31" s="866"/>
      <c r="W31" s="866"/>
      <c r="X31" s="867"/>
    </row>
    <row r="32" spans="1:24" ht="18" customHeight="1" x14ac:dyDescent="0.15">
      <c r="A32" s="310"/>
      <c r="B32" s="842"/>
      <c r="C32" s="831"/>
      <c r="D32" s="843"/>
      <c r="E32" s="869"/>
      <c r="F32" s="869"/>
      <c r="G32" s="869"/>
      <c r="H32" s="869"/>
      <c r="I32" s="869"/>
      <c r="J32" s="869"/>
      <c r="K32" s="869"/>
      <c r="L32" s="869"/>
      <c r="M32" s="869"/>
      <c r="N32" s="869"/>
      <c r="O32" s="869"/>
      <c r="P32" s="869"/>
      <c r="Q32" s="869"/>
      <c r="R32" s="869"/>
      <c r="S32" s="869"/>
      <c r="T32" s="866"/>
      <c r="U32" s="866"/>
      <c r="V32" s="866"/>
      <c r="W32" s="866"/>
      <c r="X32" s="867"/>
    </row>
    <row r="33" spans="1:24" ht="18" customHeight="1" x14ac:dyDescent="0.15">
      <c r="A33" s="310"/>
      <c r="B33" s="857" t="s">
        <v>663</v>
      </c>
      <c r="C33" s="858"/>
      <c r="D33" s="859"/>
      <c r="E33" s="841" t="s">
        <v>447</v>
      </c>
      <c r="F33" s="841"/>
      <c r="G33" s="841"/>
      <c r="H33" s="842" t="s">
        <v>448</v>
      </c>
      <c r="I33" s="831"/>
      <c r="J33" s="831"/>
      <c r="K33" s="831"/>
      <c r="L33" s="831"/>
      <c r="M33" s="843"/>
      <c r="N33" s="835" t="s">
        <v>449</v>
      </c>
      <c r="O33" s="836"/>
      <c r="P33" s="836"/>
      <c r="Q33" s="836"/>
      <c r="R33" s="836"/>
      <c r="S33" s="837"/>
      <c r="T33" s="873" t="s">
        <v>469</v>
      </c>
      <c r="U33" s="874"/>
      <c r="V33" s="874"/>
      <c r="W33" s="875"/>
      <c r="X33" s="876"/>
    </row>
    <row r="34" spans="1:24" ht="18" customHeight="1" x14ac:dyDescent="0.15">
      <c r="A34" s="310"/>
      <c r="B34" s="857"/>
      <c r="C34" s="858"/>
      <c r="D34" s="859"/>
      <c r="E34" s="832"/>
      <c r="F34" s="832"/>
      <c r="G34" s="832"/>
      <c r="H34" s="90" t="s">
        <v>235</v>
      </c>
      <c r="I34" s="90" t="s">
        <v>236</v>
      </c>
      <c r="J34" s="90" t="s">
        <v>238</v>
      </c>
      <c r="K34" s="90" t="s">
        <v>239</v>
      </c>
      <c r="L34" s="90" t="s">
        <v>240</v>
      </c>
      <c r="M34" s="90" t="s">
        <v>241</v>
      </c>
      <c r="N34" s="832" t="s">
        <v>450</v>
      </c>
      <c r="O34" s="832"/>
      <c r="P34" s="832" t="s">
        <v>451</v>
      </c>
      <c r="Q34" s="832"/>
      <c r="R34" s="832" t="s">
        <v>452</v>
      </c>
      <c r="S34" s="832"/>
      <c r="T34" s="125"/>
      <c r="U34" s="126"/>
      <c r="V34" s="183"/>
      <c r="W34" s="184" t="s">
        <v>450</v>
      </c>
      <c r="X34" s="184" t="s">
        <v>451</v>
      </c>
    </row>
    <row r="35" spans="1:24" ht="18" customHeight="1" x14ac:dyDescent="0.15">
      <c r="A35" s="310"/>
      <c r="B35" s="857"/>
      <c r="C35" s="858"/>
      <c r="D35" s="859"/>
      <c r="E35" s="553"/>
      <c r="F35" s="553"/>
      <c r="G35" s="553"/>
      <c r="H35" s="129"/>
      <c r="I35" s="129"/>
      <c r="J35" s="129"/>
      <c r="K35" s="129"/>
      <c r="L35" s="129"/>
      <c r="M35" s="129"/>
      <c r="N35" s="838"/>
      <c r="O35" s="838"/>
      <c r="P35" s="838"/>
      <c r="Q35" s="838"/>
      <c r="R35" s="879">
        <f>SUM(N35:Q35)</f>
        <v>0</v>
      </c>
      <c r="S35" s="879"/>
      <c r="T35" s="825" t="s">
        <v>466</v>
      </c>
      <c r="U35" s="825"/>
      <c r="V35" s="825"/>
      <c r="W35" s="185">
        <f>I14</f>
        <v>0</v>
      </c>
      <c r="X35" s="185">
        <f>I15</f>
        <v>0</v>
      </c>
    </row>
    <row r="36" spans="1:24" ht="18" customHeight="1" x14ac:dyDescent="0.15">
      <c r="A36" s="310"/>
      <c r="B36" s="857"/>
      <c r="C36" s="858"/>
      <c r="D36" s="859"/>
      <c r="E36" s="553"/>
      <c r="F36" s="553"/>
      <c r="G36" s="553"/>
      <c r="H36" s="129"/>
      <c r="I36" s="129"/>
      <c r="J36" s="129"/>
      <c r="K36" s="129"/>
      <c r="L36" s="129"/>
      <c r="M36" s="129"/>
      <c r="N36" s="838"/>
      <c r="O36" s="838"/>
      <c r="P36" s="838"/>
      <c r="Q36" s="838"/>
      <c r="R36" s="879">
        <f t="shared" ref="R36:R43" si="1">SUM(N36:Q36)</f>
        <v>0</v>
      </c>
      <c r="S36" s="879"/>
      <c r="T36" s="825" t="s">
        <v>467</v>
      </c>
      <c r="U36" s="825"/>
      <c r="V36" s="825"/>
      <c r="W36" s="185">
        <f>K14</f>
        <v>0</v>
      </c>
      <c r="X36" s="185">
        <f>K15</f>
        <v>0</v>
      </c>
    </row>
    <row r="37" spans="1:24" ht="18" customHeight="1" x14ac:dyDescent="0.15">
      <c r="A37" s="310"/>
      <c r="B37" s="857"/>
      <c r="C37" s="858"/>
      <c r="D37" s="859"/>
      <c r="E37" s="553"/>
      <c r="F37" s="553"/>
      <c r="G37" s="553"/>
      <c r="H37" s="129"/>
      <c r="I37" s="129"/>
      <c r="J37" s="129"/>
      <c r="K37" s="129"/>
      <c r="L37" s="129"/>
      <c r="M37" s="129"/>
      <c r="N37" s="838"/>
      <c r="O37" s="838"/>
      <c r="P37" s="838"/>
      <c r="Q37" s="838"/>
      <c r="R37" s="879">
        <f t="shared" si="1"/>
        <v>0</v>
      </c>
      <c r="S37" s="879"/>
      <c r="T37" s="825" t="s">
        <v>468</v>
      </c>
      <c r="U37" s="825"/>
      <c r="V37" s="825"/>
      <c r="W37" s="185">
        <f>M14</f>
        <v>0</v>
      </c>
      <c r="X37" s="185">
        <f>M15</f>
        <v>0</v>
      </c>
    </row>
    <row r="38" spans="1:24" ht="18" customHeight="1" x14ac:dyDescent="0.15">
      <c r="A38" s="310"/>
      <c r="B38" s="857"/>
      <c r="C38" s="858"/>
      <c r="D38" s="859"/>
      <c r="E38" s="553"/>
      <c r="F38" s="553"/>
      <c r="G38" s="553"/>
      <c r="H38" s="129"/>
      <c r="I38" s="129"/>
      <c r="J38" s="129"/>
      <c r="K38" s="129"/>
      <c r="L38" s="129"/>
      <c r="M38" s="129"/>
      <c r="N38" s="838"/>
      <c r="O38" s="838"/>
      <c r="P38" s="838"/>
      <c r="Q38" s="838"/>
      <c r="R38" s="879">
        <f t="shared" si="1"/>
        <v>0</v>
      </c>
      <c r="S38" s="879"/>
      <c r="T38" s="825" t="s">
        <v>470</v>
      </c>
      <c r="U38" s="825"/>
      <c r="V38" s="825"/>
      <c r="W38" s="185"/>
      <c r="X38" s="185"/>
    </row>
    <row r="39" spans="1:24" ht="18" customHeight="1" thickBot="1" x14ac:dyDescent="0.2">
      <c r="A39" s="310"/>
      <c r="B39" s="857"/>
      <c r="C39" s="858"/>
      <c r="D39" s="859"/>
      <c r="E39" s="553"/>
      <c r="F39" s="553"/>
      <c r="G39" s="553"/>
      <c r="H39" s="129"/>
      <c r="I39" s="129"/>
      <c r="J39" s="129"/>
      <c r="K39" s="129"/>
      <c r="L39" s="129"/>
      <c r="M39" s="129"/>
      <c r="N39" s="838"/>
      <c r="O39" s="838"/>
      <c r="P39" s="838"/>
      <c r="Q39" s="838"/>
      <c r="R39" s="879">
        <f t="shared" si="1"/>
        <v>0</v>
      </c>
      <c r="S39" s="879"/>
      <c r="T39" s="825" t="s">
        <v>471</v>
      </c>
      <c r="U39" s="825"/>
      <c r="V39" s="825"/>
      <c r="W39" s="196"/>
      <c r="X39" s="197"/>
    </row>
    <row r="40" spans="1:24" ht="18" customHeight="1" thickBot="1" x14ac:dyDescent="0.2">
      <c r="A40" s="310"/>
      <c r="B40" s="857"/>
      <c r="C40" s="858"/>
      <c r="D40" s="859"/>
      <c r="E40" s="553"/>
      <c r="F40" s="553"/>
      <c r="G40" s="553"/>
      <c r="H40" s="129"/>
      <c r="I40" s="129"/>
      <c r="J40" s="129"/>
      <c r="K40" s="129"/>
      <c r="L40" s="129"/>
      <c r="M40" s="129"/>
      <c r="N40" s="838"/>
      <c r="O40" s="838"/>
      <c r="P40" s="838"/>
      <c r="Q40" s="838"/>
      <c r="R40" s="879">
        <f t="shared" si="1"/>
        <v>0</v>
      </c>
      <c r="S40" s="879"/>
      <c r="T40" s="825" t="s">
        <v>452</v>
      </c>
      <c r="U40" s="825"/>
      <c r="V40" s="826"/>
      <c r="W40" s="186">
        <f>SUM(W35:W39)</f>
        <v>0</v>
      </c>
      <c r="X40" s="187">
        <f>SUM(X35:X39)</f>
        <v>0</v>
      </c>
    </row>
    <row r="41" spans="1:24" ht="18" customHeight="1" x14ac:dyDescent="0.15">
      <c r="A41" s="310"/>
      <c r="B41" s="857"/>
      <c r="C41" s="858"/>
      <c r="D41" s="859"/>
      <c r="E41" s="541" t="s">
        <v>678</v>
      </c>
      <c r="F41" s="541"/>
      <c r="G41" s="541"/>
      <c r="H41" s="129"/>
      <c r="I41" s="129"/>
      <c r="J41" s="129"/>
      <c r="K41" s="129"/>
      <c r="L41" s="129"/>
      <c r="M41" s="129"/>
      <c r="N41" s="838"/>
      <c r="O41" s="838"/>
      <c r="P41" s="838"/>
      <c r="Q41" s="838"/>
      <c r="R41" s="879">
        <f t="shared" si="1"/>
        <v>0</v>
      </c>
      <c r="S41" s="879"/>
      <c r="T41" s="871"/>
      <c r="U41" s="872"/>
      <c r="V41" s="170"/>
      <c r="W41" s="170"/>
      <c r="X41" s="102"/>
    </row>
    <row r="42" spans="1:24" ht="18" customHeight="1" x14ac:dyDescent="0.15">
      <c r="A42" s="310"/>
      <c r="B42" s="857"/>
      <c r="C42" s="858"/>
      <c r="D42" s="859"/>
      <c r="E42" s="541" t="s">
        <v>680</v>
      </c>
      <c r="F42" s="541"/>
      <c r="G42" s="541"/>
      <c r="H42" s="129"/>
      <c r="I42" s="129"/>
      <c r="J42" s="129"/>
      <c r="K42" s="129"/>
      <c r="L42" s="129"/>
      <c r="M42" s="129"/>
      <c r="N42" s="838"/>
      <c r="O42" s="838"/>
      <c r="P42" s="838"/>
      <c r="Q42" s="838"/>
      <c r="R42" s="879">
        <f t="shared" si="1"/>
        <v>0</v>
      </c>
      <c r="S42" s="879"/>
      <c r="T42" s="871"/>
      <c r="U42" s="872"/>
      <c r="V42" s="170"/>
      <c r="W42" s="170"/>
      <c r="X42" s="102"/>
    </row>
    <row r="43" spans="1:24" ht="18" customHeight="1" thickBot="1" x14ac:dyDescent="0.2">
      <c r="A43" s="310"/>
      <c r="B43" s="857"/>
      <c r="C43" s="858"/>
      <c r="D43" s="859"/>
      <c r="E43" s="541" t="s">
        <v>679</v>
      </c>
      <c r="F43" s="541"/>
      <c r="G43" s="541"/>
      <c r="H43" s="129"/>
      <c r="I43" s="129"/>
      <c r="J43" s="129"/>
      <c r="K43" s="129"/>
      <c r="L43" s="129"/>
      <c r="M43" s="129"/>
      <c r="N43" s="880"/>
      <c r="O43" s="880"/>
      <c r="P43" s="838"/>
      <c r="Q43" s="838"/>
      <c r="R43" s="879">
        <f t="shared" si="1"/>
        <v>0</v>
      </c>
      <c r="S43" s="879"/>
      <c r="T43" s="871"/>
      <c r="U43" s="872"/>
      <c r="V43" s="170"/>
      <c r="W43" s="170"/>
      <c r="X43" s="102"/>
    </row>
    <row r="44" spans="1:24" ht="18" customHeight="1" thickBot="1" x14ac:dyDescent="0.2">
      <c r="A44" s="310"/>
      <c r="B44" s="860"/>
      <c r="C44" s="861"/>
      <c r="D44" s="862"/>
      <c r="E44" s="853" t="s">
        <v>452</v>
      </c>
      <c r="F44" s="853"/>
      <c r="G44" s="853"/>
      <c r="H44" s="188">
        <f>SUM(H35:H43)</f>
        <v>0</v>
      </c>
      <c r="I44" s="188">
        <f t="shared" ref="I44:M44" si="2">SUM(I35:I43)</f>
        <v>0</v>
      </c>
      <c r="J44" s="188">
        <f t="shared" si="2"/>
        <v>0</v>
      </c>
      <c r="K44" s="188">
        <f t="shared" si="2"/>
        <v>0</v>
      </c>
      <c r="L44" s="188">
        <f t="shared" si="2"/>
        <v>0</v>
      </c>
      <c r="M44" s="188">
        <f t="shared" si="2"/>
        <v>0</v>
      </c>
      <c r="N44" s="854">
        <f>SUM(N35:O43)</f>
        <v>0</v>
      </c>
      <c r="O44" s="856"/>
      <c r="P44" s="881">
        <f t="shared" ref="P44" si="3">SUM(P35:Q43)</f>
        <v>0</v>
      </c>
      <c r="Q44" s="882"/>
      <c r="R44" s="882">
        <f>SUM(R35:S43)</f>
        <v>0</v>
      </c>
      <c r="S44" s="882"/>
      <c r="T44" s="871"/>
      <c r="U44" s="872"/>
      <c r="V44" s="170"/>
      <c r="W44" s="170"/>
      <c r="X44" s="102"/>
    </row>
    <row r="45" spans="1:24" ht="18" customHeight="1" x14ac:dyDescent="0.15">
      <c r="A45" s="310"/>
      <c r="B45" s="845" t="s">
        <v>463</v>
      </c>
      <c r="C45" s="863"/>
      <c r="D45" s="864"/>
      <c r="E45" s="189" t="s">
        <v>461</v>
      </c>
      <c r="F45" s="190"/>
      <c r="G45" s="190"/>
      <c r="H45" s="181"/>
      <c r="I45" s="181"/>
      <c r="J45" s="181"/>
      <c r="K45" s="181"/>
      <c r="L45" s="181"/>
      <c r="M45" s="181"/>
      <c r="N45" s="191"/>
      <c r="O45" s="191"/>
      <c r="P45" s="130"/>
      <c r="Q45" s="130"/>
      <c r="R45" s="130"/>
      <c r="S45" s="130"/>
      <c r="T45" s="181"/>
      <c r="U45" s="181"/>
      <c r="V45" s="181"/>
      <c r="W45" s="181"/>
      <c r="X45" s="182"/>
    </row>
    <row r="46" spans="1:24" ht="18" customHeight="1" x14ac:dyDescent="0.15">
      <c r="A46" s="310"/>
      <c r="B46" s="857"/>
      <c r="C46" s="858"/>
      <c r="D46" s="859"/>
      <c r="E46" s="192" t="s">
        <v>462</v>
      </c>
      <c r="F46" s="193"/>
      <c r="G46" s="193"/>
      <c r="H46" s="170"/>
      <c r="I46" s="170"/>
      <c r="J46" s="170"/>
      <c r="K46" s="170"/>
      <c r="L46" s="170"/>
      <c r="M46" s="170"/>
      <c r="N46" s="170"/>
      <c r="O46" s="170"/>
      <c r="P46" s="170"/>
      <c r="Q46" s="170"/>
      <c r="R46" s="170"/>
      <c r="S46" s="170"/>
      <c r="T46" s="170"/>
      <c r="U46" s="170"/>
      <c r="V46" s="170"/>
      <c r="W46" s="170"/>
      <c r="X46" s="102"/>
    </row>
    <row r="47" spans="1:24" ht="18" customHeight="1" thickBot="1" x14ac:dyDescent="0.2">
      <c r="A47" s="310"/>
      <c r="B47" s="857"/>
      <c r="C47" s="858"/>
      <c r="D47" s="859"/>
      <c r="E47" s="832" t="s">
        <v>455</v>
      </c>
      <c r="F47" s="832"/>
      <c r="G47" s="832"/>
      <c r="H47" s="832" t="s">
        <v>456</v>
      </c>
      <c r="I47" s="832"/>
      <c r="J47" s="832"/>
      <c r="K47" s="832" t="s">
        <v>457</v>
      </c>
      <c r="L47" s="832"/>
      <c r="M47" s="832"/>
      <c r="N47" s="832" t="s">
        <v>458</v>
      </c>
      <c r="O47" s="832"/>
      <c r="P47" s="832"/>
      <c r="Q47" s="832" t="s">
        <v>459</v>
      </c>
      <c r="R47" s="832"/>
      <c r="S47" s="832"/>
      <c r="T47" s="853" t="s">
        <v>460</v>
      </c>
      <c r="U47" s="853"/>
      <c r="V47" s="853"/>
      <c r="W47" s="194"/>
      <c r="X47" s="102"/>
    </row>
    <row r="48" spans="1:24" ht="18" customHeight="1" thickBot="1" x14ac:dyDescent="0.2">
      <c r="A48" s="310"/>
      <c r="B48" s="857"/>
      <c r="C48" s="858"/>
      <c r="D48" s="859"/>
      <c r="E48" s="877"/>
      <c r="F48" s="877"/>
      <c r="G48" s="877"/>
      <c r="H48" s="877"/>
      <c r="I48" s="877"/>
      <c r="J48" s="877"/>
      <c r="K48" s="877"/>
      <c r="L48" s="877"/>
      <c r="M48" s="877"/>
      <c r="N48" s="877"/>
      <c r="O48" s="877"/>
      <c r="P48" s="877"/>
      <c r="Q48" s="877"/>
      <c r="R48" s="877"/>
      <c r="S48" s="878"/>
      <c r="T48" s="854">
        <f>SUM(E48:S48)</f>
        <v>0</v>
      </c>
      <c r="U48" s="855"/>
      <c r="V48" s="856"/>
      <c r="W48" s="91"/>
      <c r="X48" s="102"/>
    </row>
    <row r="49" spans="1:24" ht="18" customHeight="1" x14ac:dyDescent="0.15">
      <c r="A49" s="310"/>
      <c r="B49" s="857"/>
      <c r="C49" s="858"/>
      <c r="D49" s="859"/>
      <c r="E49" s="195" t="s">
        <v>681</v>
      </c>
      <c r="F49" s="181"/>
      <c r="G49" s="181"/>
      <c r="H49" s="181"/>
      <c r="I49" s="181"/>
      <c r="J49" s="181"/>
      <c r="K49" s="181"/>
      <c r="L49" s="181"/>
      <c r="M49" s="181"/>
      <c r="N49" s="181"/>
      <c r="O49" s="181"/>
      <c r="P49" s="181"/>
      <c r="Q49" s="181"/>
      <c r="R49" s="181"/>
      <c r="S49" s="306" t="str">
        <f>IF(N41=T45,"","①の人数が一致していません")</f>
        <v/>
      </c>
      <c r="T49" s="305"/>
      <c r="U49" s="170"/>
      <c r="V49" s="170"/>
      <c r="W49" s="170"/>
      <c r="X49" s="102"/>
    </row>
    <row r="50" spans="1:24" s="99" customFormat="1" ht="18" customHeight="1" x14ac:dyDescent="0.15">
      <c r="A50" s="310"/>
      <c r="B50" s="857"/>
      <c r="C50" s="858"/>
      <c r="D50" s="859"/>
      <c r="E50" s="865"/>
      <c r="F50" s="866"/>
      <c r="G50" s="866"/>
      <c r="H50" s="866"/>
      <c r="I50" s="866"/>
      <c r="J50" s="866"/>
      <c r="K50" s="866"/>
      <c r="L50" s="866"/>
      <c r="M50" s="866"/>
      <c r="N50" s="866"/>
      <c r="O50" s="866"/>
      <c r="P50" s="866"/>
      <c r="Q50" s="866"/>
      <c r="R50" s="866"/>
      <c r="S50" s="866"/>
      <c r="T50" s="866"/>
      <c r="U50" s="866"/>
      <c r="V50" s="866"/>
      <c r="W50" s="866"/>
      <c r="X50" s="867"/>
    </row>
    <row r="51" spans="1:24" s="99" customFormat="1" ht="19.5" customHeight="1" x14ac:dyDescent="0.15">
      <c r="A51" s="310"/>
      <c r="B51" s="857"/>
      <c r="C51" s="858"/>
      <c r="D51" s="859"/>
      <c r="E51" s="865"/>
      <c r="F51" s="866"/>
      <c r="G51" s="866"/>
      <c r="H51" s="866"/>
      <c r="I51" s="866"/>
      <c r="J51" s="866"/>
      <c r="K51" s="866"/>
      <c r="L51" s="866"/>
      <c r="M51" s="866"/>
      <c r="N51" s="866"/>
      <c r="O51" s="866"/>
      <c r="P51" s="866"/>
      <c r="Q51" s="866"/>
      <c r="R51" s="866"/>
      <c r="S51" s="866"/>
      <c r="T51" s="866"/>
      <c r="U51" s="866"/>
      <c r="V51" s="866"/>
      <c r="W51" s="866"/>
      <c r="X51" s="867"/>
    </row>
    <row r="52" spans="1:24" s="99" customFormat="1" ht="20.25" customHeight="1" x14ac:dyDescent="0.15">
      <c r="A52" s="310"/>
      <c r="B52" s="860"/>
      <c r="C52" s="861"/>
      <c r="D52" s="862"/>
      <c r="E52" s="868"/>
      <c r="F52" s="869"/>
      <c r="G52" s="869"/>
      <c r="H52" s="869"/>
      <c r="I52" s="869"/>
      <c r="J52" s="869"/>
      <c r="K52" s="869"/>
      <c r="L52" s="869"/>
      <c r="M52" s="869"/>
      <c r="N52" s="869"/>
      <c r="O52" s="869"/>
      <c r="P52" s="869"/>
      <c r="Q52" s="869"/>
      <c r="R52" s="869"/>
      <c r="S52" s="869"/>
      <c r="T52" s="869"/>
      <c r="U52" s="869"/>
      <c r="V52" s="869"/>
      <c r="W52" s="869"/>
      <c r="X52" s="870"/>
    </row>
    <row r="53" spans="1:24" ht="18" customHeight="1" x14ac:dyDescent="0.15">
      <c r="B53" s="91"/>
      <c r="C53" s="91"/>
      <c r="D53" s="91"/>
      <c r="E53" s="91"/>
      <c r="F53" s="91"/>
      <c r="G53" s="91"/>
      <c r="H53" s="91"/>
      <c r="I53" s="91"/>
      <c r="J53" s="91"/>
      <c r="K53" s="91"/>
      <c r="L53" s="91"/>
      <c r="M53" s="91"/>
      <c r="N53" s="91"/>
      <c r="O53" s="91"/>
      <c r="P53" s="91"/>
      <c r="Q53" s="91"/>
      <c r="R53" s="91"/>
      <c r="S53" s="91"/>
      <c r="T53" s="91"/>
      <c r="U53" s="91"/>
      <c r="V53" s="91"/>
      <c r="W53" s="91"/>
      <c r="X53" s="91"/>
    </row>
    <row r="54" spans="1:24" ht="18" customHeight="1" x14ac:dyDescent="0.15">
      <c r="B54" s="91"/>
      <c r="C54" s="91"/>
      <c r="D54" s="91"/>
      <c r="E54" s="91"/>
      <c r="F54" s="91"/>
      <c r="G54" s="91"/>
      <c r="H54" s="91"/>
      <c r="I54" s="91"/>
      <c r="J54" s="91"/>
      <c r="K54" s="91"/>
      <c r="L54" s="91"/>
      <c r="M54" s="91"/>
      <c r="N54" s="91"/>
      <c r="O54" s="91"/>
      <c r="P54" s="91"/>
      <c r="Q54" s="91"/>
      <c r="R54" s="91"/>
      <c r="S54" s="91"/>
      <c r="T54" s="91"/>
      <c r="U54" s="91"/>
      <c r="V54" s="91"/>
      <c r="W54" s="91"/>
      <c r="X54" s="91"/>
    </row>
    <row r="55" spans="1:24" ht="18" customHeight="1" x14ac:dyDescent="0.15">
      <c r="B55" s="91"/>
      <c r="C55" s="91"/>
      <c r="D55" s="91"/>
      <c r="E55" s="91"/>
      <c r="F55" s="91"/>
      <c r="G55" s="91"/>
      <c r="H55" s="91"/>
      <c r="I55" s="91"/>
      <c r="J55" s="91"/>
      <c r="K55" s="91"/>
      <c r="L55" s="91"/>
      <c r="M55" s="91"/>
      <c r="N55" s="91"/>
      <c r="O55" s="91"/>
      <c r="P55" s="91"/>
      <c r="Q55" s="91"/>
      <c r="R55" s="91"/>
      <c r="S55" s="91"/>
      <c r="T55" s="91"/>
      <c r="U55" s="91"/>
      <c r="V55" s="91"/>
      <c r="W55" s="91"/>
      <c r="X55" s="91"/>
    </row>
    <row r="56" spans="1:24" ht="18" customHeight="1" x14ac:dyDescent="0.15">
      <c r="B56" s="91"/>
      <c r="C56" s="91"/>
      <c r="D56" s="91"/>
      <c r="E56" s="91"/>
      <c r="F56" s="91"/>
      <c r="G56" s="91"/>
      <c r="H56" s="91"/>
      <c r="I56" s="91"/>
      <c r="J56" s="91"/>
      <c r="K56" s="91"/>
      <c r="L56" s="91"/>
      <c r="M56" s="91"/>
      <c r="N56" s="91"/>
      <c r="O56" s="91"/>
      <c r="P56" s="91"/>
      <c r="Q56" s="91"/>
      <c r="R56" s="91"/>
      <c r="S56" s="91"/>
      <c r="T56" s="91"/>
      <c r="U56" s="91"/>
      <c r="V56" s="91"/>
      <c r="W56" s="91"/>
      <c r="X56" s="91"/>
    </row>
    <row r="57" spans="1:24" ht="18" customHeight="1" x14ac:dyDescent="0.15">
      <c r="B57" s="91"/>
      <c r="C57" s="91"/>
      <c r="D57" s="91"/>
      <c r="E57" s="91"/>
      <c r="F57" s="91"/>
      <c r="G57" s="91"/>
      <c r="H57" s="91"/>
      <c r="I57" s="91"/>
      <c r="J57" s="91"/>
      <c r="K57" s="91"/>
      <c r="L57" s="91"/>
      <c r="M57" s="91"/>
      <c r="N57" s="91"/>
      <c r="O57" s="91"/>
      <c r="P57" s="91"/>
      <c r="Q57" s="91"/>
      <c r="R57" s="91"/>
      <c r="S57" s="91"/>
      <c r="T57" s="91"/>
      <c r="U57" s="91"/>
      <c r="V57" s="91"/>
      <c r="W57" s="91"/>
      <c r="X57" s="91"/>
    </row>
    <row r="58" spans="1:24"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1:24"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1:24"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1:24"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1:24"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1:24"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1:24"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row r="90" spans="2:24" ht="18" customHeight="1" x14ac:dyDescent="0.15">
      <c r="B90" s="91"/>
      <c r="C90" s="91"/>
      <c r="D90" s="91"/>
      <c r="E90" s="91"/>
      <c r="F90" s="91"/>
      <c r="G90" s="91"/>
      <c r="H90" s="91"/>
      <c r="I90" s="91"/>
      <c r="J90" s="91"/>
      <c r="K90" s="91"/>
      <c r="L90" s="91"/>
      <c r="M90" s="91"/>
      <c r="N90" s="91"/>
      <c r="O90" s="91"/>
      <c r="P90" s="91"/>
      <c r="Q90" s="91"/>
      <c r="R90" s="91"/>
      <c r="S90" s="91"/>
      <c r="T90" s="91"/>
      <c r="U90" s="91"/>
      <c r="V90" s="91"/>
      <c r="W90" s="91"/>
      <c r="X90" s="91"/>
    </row>
    <row r="91" spans="2:24" ht="18" customHeight="1" x14ac:dyDescent="0.15">
      <c r="B91" s="91"/>
      <c r="C91" s="91"/>
      <c r="D91" s="91"/>
      <c r="E91" s="91"/>
      <c r="F91" s="91"/>
      <c r="G91" s="91"/>
      <c r="H91" s="91"/>
      <c r="I91" s="91"/>
      <c r="J91" s="91"/>
      <c r="K91" s="91"/>
      <c r="L91" s="91"/>
      <c r="M91" s="91"/>
      <c r="N91" s="91"/>
      <c r="O91" s="91"/>
      <c r="P91" s="91"/>
      <c r="Q91" s="91"/>
      <c r="R91" s="91"/>
      <c r="S91" s="91"/>
      <c r="T91" s="91"/>
      <c r="U91" s="91"/>
      <c r="V91" s="91"/>
      <c r="W91" s="91"/>
      <c r="X91" s="91"/>
    </row>
    <row r="92" spans="2:24" ht="18" customHeight="1" x14ac:dyDescent="0.15">
      <c r="B92" s="91"/>
      <c r="C92" s="91"/>
      <c r="D92" s="91"/>
      <c r="E92" s="91"/>
      <c r="F92" s="91"/>
      <c r="G92" s="91"/>
      <c r="H92" s="91"/>
      <c r="I92" s="91"/>
      <c r="J92" s="91"/>
      <c r="K92" s="91"/>
      <c r="L92" s="91"/>
      <c r="M92" s="91"/>
      <c r="N92" s="91"/>
      <c r="O92" s="91"/>
      <c r="P92" s="91"/>
      <c r="Q92" s="91"/>
      <c r="R92" s="91"/>
      <c r="S92" s="91"/>
      <c r="T92" s="91"/>
      <c r="U92" s="91"/>
      <c r="V92" s="91"/>
      <c r="W92" s="91"/>
      <c r="X92" s="91"/>
    </row>
    <row r="93" spans="2:24" ht="18" customHeight="1" x14ac:dyDescent="0.15">
      <c r="B93" s="91"/>
      <c r="C93" s="91"/>
      <c r="D93" s="91"/>
      <c r="E93" s="91"/>
      <c r="F93" s="91"/>
      <c r="G93" s="91"/>
      <c r="H93" s="91"/>
      <c r="I93" s="91"/>
      <c r="J93" s="91"/>
      <c r="K93" s="91"/>
      <c r="L93" s="91"/>
      <c r="M93" s="91"/>
      <c r="N93" s="91"/>
      <c r="O93" s="91"/>
      <c r="P93" s="91"/>
      <c r="Q93" s="91"/>
      <c r="R93" s="91"/>
      <c r="S93" s="91"/>
      <c r="T93" s="91"/>
      <c r="U93" s="91"/>
      <c r="V93" s="91"/>
      <c r="W93" s="91"/>
      <c r="X93" s="91"/>
    </row>
    <row r="94" spans="2:24" ht="18" customHeight="1" x14ac:dyDescent="0.15">
      <c r="B94" s="91"/>
      <c r="C94" s="91"/>
      <c r="D94" s="91"/>
      <c r="E94" s="91"/>
      <c r="F94" s="91"/>
      <c r="G94" s="91"/>
      <c r="H94" s="91"/>
      <c r="I94" s="91"/>
      <c r="J94" s="91"/>
      <c r="K94" s="91"/>
      <c r="L94" s="91"/>
      <c r="M94" s="91"/>
      <c r="N94" s="91"/>
      <c r="O94" s="91"/>
      <c r="P94" s="91"/>
      <c r="Q94" s="91"/>
      <c r="R94" s="91"/>
      <c r="S94" s="91"/>
      <c r="T94" s="91"/>
      <c r="U94" s="91"/>
      <c r="V94" s="91"/>
      <c r="W94" s="91"/>
      <c r="X94" s="91"/>
    </row>
  </sheetData>
  <sheetProtection sheet="1" objects="1" scenarios="1" selectLockedCells="1"/>
  <dataConsolidate/>
  <mergeCells count="178">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13" zoomScale="85" zoomScaleNormal="100" zoomScaleSheetLayoutView="85" zoomScalePageLayoutView="115" workbookViewId="0">
      <selection activeCell="T9" sqref="T9:V10"/>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533</v>
      </c>
      <c r="Z1" s="88" t="s">
        <v>620</v>
      </c>
      <c r="AJ1" s="86" t="s">
        <v>505</v>
      </c>
      <c r="AL1" s="86" t="s">
        <v>491</v>
      </c>
      <c r="AM1" s="86" t="s">
        <v>493</v>
      </c>
      <c r="AN1" s="86" t="s">
        <v>502</v>
      </c>
      <c r="AO1" s="86" t="s">
        <v>450</v>
      </c>
      <c r="AQ1" s="86" t="s">
        <v>467</v>
      </c>
    </row>
    <row r="2" spans="2:43" ht="18" customHeight="1" x14ac:dyDescent="0.15">
      <c r="B2" s="932" t="s">
        <v>492</v>
      </c>
      <c r="C2" s="932"/>
      <c r="D2" s="932"/>
      <c r="E2" s="932"/>
      <c r="F2" s="932" t="s">
        <v>485</v>
      </c>
      <c r="G2" s="932"/>
      <c r="H2" s="932"/>
      <c r="I2" s="932"/>
      <c r="J2" s="932" t="s">
        <v>488</v>
      </c>
      <c r="K2" s="932"/>
      <c r="L2" s="932"/>
      <c r="M2" s="932"/>
      <c r="N2" s="932" t="s">
        <v>486</v>
      </c>
      <c r="O2" s="932"/>
      <c r="P2" s="932"/>
      <c r="Q2" s="932"/>
      <c r="R2" s="932"/>
      <c r="S2" s="932" t="s">
        <v>487</v>
      </c>
      <c r="T2" s="932"/>
      <c r="U2" s="932"/>
      <c r="V2" s="932"/>
      <c r="W2" s="932"/>
      <c r="X2" s="932"/>
      <c r="Y2" s="72"/>
      <c r="AJ2" s="86" t="s">
        <v>454</v>
      </c>
      <c r="AM2" s="86" t="s">
        <v>494</v>
      </c>
      <c r="AN2" s="86" t="s">
        <v>503</v>
      </c>
      <c r="AO2" s="86" t="s">
        <v>451</v>
      </c>
      <c r="AQ2" s="86" t="s">
        <v>489</v>
      </c>
    </row>
    <row r="3" spans="2:43" ht="18" customHeight="1" x14ac:dyDescent="0.15">
      <c r="B3" s="629"/>
      <c r="C3" s="589"/>
      <c r="D3" s="589"/>
      <c r="E3" s="590"/>
      <c r="F3" s="942"/>
      <c r="G3" s="943"/>
      <c r="H3" s="943"/>
      <c r="I3" s="944"/>
      <c r="J3" s="141"/>
      <c r="K3" s="704" t="s">
        <v>467</v>
      </c>
      <c r="L3" s="704"/>
      <c r="M3" s="309"/>
      <c r="N3" s="706"/>
      <c r="O3" s="707"/>
      <c r="P3" s="707"/>
      <c r="Q3" s="707"/>
      <c r="R3" s="939"/>
      <c r="S3" s="957"/>
      <c r="T3" s="958"/>
      <c r="U3" s="958"/>
      <c r="V3" s="958"/>
      <c r="W3" s="958"/>
      <c r="X3" s="959"/>
      <c r="Y3" s="89"/>
      <c r="AJ3" s="86" t="s">
        <v>506</v>
      </c>
      <c r="AN3" s="86" t="s">
        <v>504</v>
      </c>
      <c r="AQ3" s="86" t="s">
        <v>515</v>
      </c>
    </row>
    <row r="4" spans="2:43" ht="18" customHeight="1" x14ac:dyDescent="0.15">
      <c r="B4" s="571"/>
      <c r="C4" s="572"/>
      <c r="D4" s="572"/>
      <c r="E4" s="591"/>
      <c r="F4" s="945"/>
      <c r="G4" s="673"/>
      <c r="H4" s="673"/>
      <c r="I4" s="946"/>
      <c r="J4" s="143"/>
      <c r="K4" s="668" t="s">
        <v>489</v>
      </c>
      <c r="L4" s="668"/>
      <c r="M4" s="669"/>
      <c r="N4" s="312" t="s">
        <v>495</v>
      </c>
      <c r="O4" s="933"/>
      <c r="P4" s="933"/>
      <c r="Q4" s="934"/>
      <c r="R4" s="935"/>
      <c r="S4" s="866"/>
      <c r="T4" s="866"/>
      <c r="U4" s="866"/>
      <c r="V4" s="866"/>
      <c r="W4" s="866"/>
      <c r="X4" s="867"/>
      <c r="Y4" s="89"/>
      <c r="AJ4" s="86" t="s">
        <v>507</v>
      </c>
      <c r="AQ4" s="86" t="s">
        <v>512</v>
      </c>
    </row>
    <row r="5" spans="2:43" ht="18" customHeight="1" x14ac:dyDescent="0.15">
      <c r="B5" s="144"/>
      <c r="C5" s="145"/>
      <c r="D5" s="940"/>
      <c r="E5" s="941"/>
      <c r="F5" s="947"/>
      <c r="G5" s="948"/>
      <c r="H5" s="948"/>
      <c r="I5" s="949"/>
      <c r="J5" s="146"/>
      <c r="K5" s="311" t="s">
        <v>176</v>
      </c>
      <c r="L5" s="698"/>
      <c r="M5" s="955"/>
      <c r="N5" s="313" t="s">
        <v>490</v>
      </c>
      <c r="O5" s="936"/>
      <c r="P5" s="936"/>
      <c r="Q5" s="937"/>
      <c r="R5" s="938"/>
      <c r="S5" s="869"/>
      <c r="T5" s="869"/>
      <c r="U5" s="869"/>
      <c r="V5" s="869"/>
      <c r="W5" s="869"/>
      <c r="X5" s="870"/>
      <c r="Y5" s="89"/>
      <c r="AJ5" s="86" t="s">
        <v>508</v>
      </c>
      <c r="AN5" s="86" t="s">
        <v>517</v>
      </c>
      <c r="AQ5" s="86" t="s">
        <v>513</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498</v>
      </c>
      <c r="AJ6" s="86" t="s">
        <v>509</v>
      </c>
      <c r="AN6" s="86" t="s">
        <v>518</v>
      </c>
      <c r="AQ6" s="86" t="s">
        <v>514</v>
      </c>
    </row>
    <row r="7" spans="2:43" ht="18" customHeight="1" x14ac:dyDescent="0.15">
      <c r="B7" s="154" t="s">
        <v>661</v>
      </c>
      <c r="C7" s="155"/>
      <c r="D7" s="155"/>
      <c r="E7" s="155"/>
      <c r="F7" s="156"/>
      <c r="G7" s="147"/>
      <c r="H7" s="156"/>
      <c r="I7" s="91"/>
      <c r="J7" s="149"/>
      <c r="K7" s="156"/>
      <c r="L7" s="156"/>
      <c r="M7" s="157"/>
      <c r="N7" s="157"/>
      <c r="O7" s="91"/>
      <c r="P7" s="91"/>
      <c r="Q7" s="91"/>
      <c r="R7" s="91"/>
      <c r="S7" s="91"/>
      <c r="T7" s="91"/>
      <c r="U7" s="91"/>
      <c r="V7" s="91"/>
      <c r="W7" s="91"/>
      <c r="X7" s="91"/>
      <c r="Z7" s="90" t="s">
        <v>499</v>
      </c>
      <c r="AA7" s="90" t="s">
        <v>437</v>
      </c>
      <c r="AB7" s="90" t="s">
        <v>438</v>
      </c>
      <c r="AC7" s="91"/>
      <c r="AD7" s="90" t="s">
        <v>500</v>
      </c>
      <c r="AE7" s="90" t="s">
        <v>437</v>
      </c>
      <c r="AF7" s="90" t="s">
        <v>438</v>
      </c>
      <c r="AG7" s="91"/>
      <c r="AJ7" s="86" t="s">
        <v>510</v>
      </c>
      <c r="AN7" s="86" t="s">
        <v>516</v>
      </c>
    </row>
    <row r="8" spans="2:43" ht="18" customHeight="1" x14ac:dyDescent="0.15">
      <c r="B8" s="158" t="s">
        <v>496</v>
      </c>
      <c r="C8" s="91"/>
      <c r="D8" s="91"/>
      <c r="E8" s="91"/>
      <c r="F8" s="91"/>
      <c r="G8" s="91"/>
      <c r="H8" s="91"/>
      <c r="I8" s="159">
        <f>AB15</f>
        <v>0</v>
      </c>
      <c r="J8" s="160"/>
      <c r="K8" s="91" t="s">
        <v>497</v>
      </c>
      <c r="L8" s="91"/>
      <c r="M8" s="161">
        <f>AF15</f>
        <v>0</v>
      </c>
      <c r="N8" s="91"/>
      <c r="O8" s="91"/>
      <c r="P8" s="91"/>
      <c r="Q8" s="91"/>
      <c r="R8" s="91"/>
      <c r="S8" s="91"/>
      <c r="T8" s="91"/>
      <c r="U8" s="91"/>
      <c r="V8" s="91"/>
      <c r="W8" s="91"/>
      <c r="X8" s="91"/>
      <c r="Z8" s="92" t="s">
        <v>439</v>
      </c>
      <c r="AA8" s="68"/>
      <c r="AB8" s="93">
        <f>ROUNDDOWN(AA8/3,1)</f>
        <v>0</v>
      </c>
      <c r="AC8" s="94">
        <v>0.33333333333333331</v>
      </c>
      <c r="AD8" s="92" t="s">
        <v>439</v>
      </c>
      <c r="AE8" s="95">
        <f>AA8</f>
        <v>0</v>
      </c>
      <c r="AF8" s="93">
        <f>ROUNDDOWN(AE8/3,1)</f>
        <v>0</v>
      </c>
      <c r="AG8" s="94">
        <v>0.33333333333333331</v>
      </c>
      <c r="AJ8" s="86" t="s">
        <v>511</v>
      </c>
      <c r="AN8" s="86" t="s">
        <v>519</v>
      </c>
    </row>
    <row r="9" spans="2:43" ht="18" customHeight="1" x14ac:dyDescent="0.15">
      <c r="B9" s="892" t="s">
        <v>490</v>
      </c>
      <c r="C9" s="846"/>
      <c r="D9" s="911"/>
      <c r="E9" s="892" t="s">
        <v>483</v>
      </c>
      <c r="F9" s="846"/>
      <c r="G9" s="846"/>
      <c r="H9" s="911"/>
      <c r="I9" s="853" t="s">
        <v>484</v>
      </c>
      <c r="J9" s="927" t="s">
        <v>651</v>
      </c>
      <c r="K9" s="927"/>
      <c r="L9" s="927" t="s">
        <v>654</v>
      </c>
      <c r="M9" s="927"/>
      <c r="N9" s="873" t="s">
        <v>501</v>
      </c>
      <c r="O9" s="874"/>
      <c r="P9" s="929"/>
      <c r="Q9" s="873" t="s">
        <v>488</v>
      </c>
      <c r="R9" s="874"/>
      <c r="S9" s="929"/>
      <c r="T9" s="928" t="s">
        <v>731</v>
      </c>
      <c r="U9" s="874"/>
      <c r="V9" s="929"/>
      <c r="W9" s="91"/>
      <c r="X9" s="91"/>
      <c r="Z9" s="92" t="s">
        <v>440</v>
      </c>
      <c r="AA9" s="68"/>
      <c r="AB9" s="925">
        <f>ROUNDDOWN((AA9+AA10)/6,1)</f>
        <v>0</v>
      </c>
      <c r="AC9" s="94">
        <v>0.16666666666666666</v>
      </c>
      <c r="AD9" s="92" t="s">
        <v>440</v>
      </c>
      <c r="AE9" s="95">
        <f t="shared" ref="AE9:AE13" si="0">AA9</f>
        <v>0</v>
      </c>
      <c r="AF9" s="93">
        <f>ROUNDDOWN(AE9/4,1)</f>
        <v>0</v>
      </c>
      <c r="AG9" s="94">
        <v>0.25</v>
      </c>
      <c r="AN9" s="86" t="s">
        <v>524</v>
      </c>
    </row>
    <row r="10" spans="2:43" ht="18" customHeight="1" x14ac:dyDescent="0.15">
      <c r="B10" s="842"/>
      <c r="C10" s="831"/>
      <c r="D10" s="843"/>
      <c r="E10" s="842"/>
      <c r="F10" s="831"/>
      <c r="G10" s="831"/>
      <c r="H10" s="843"/>
      <c r="I10" s="841"/>
      <c r="J10" s="956" t="s">
        <v>652</v>
      </c>
      <c r="K10" s="956"/>
      <c r="L10" s="956" t="s">
        <v>653</v>
      </c>
      <c r="M10" s="956"/>
      <c r="N10" s="930"/>
      <c r="O10" s="894"/>
      <c r="P10" s="931"/>
      <c r="Q10" s="930"/>
      <c r="R10" s="894"/>
      <c r="S10" s="931"/>
      <c r="T10" s="930"/>
      <c r="U10" s="894"/>
      <c r="V10" s="931"/>
      <c r="W10" s="91"/>
      <c r="X10" s="91"/>
      <c r="Z10" s="92" t="s">
        <v>441</v>
      </c>
      <c r="AA10" s="68"/>
      <c r="AB10" s="926"/>
      <c r="AC10" s="94">
        <v>0.16666666666666666</v>
      </c>
      <c r="AD10" s="92" t="s">
        <v>441</v>
      </c>
      <c r="AE10" s="95">
        <f t="shared" si="0"/>
        <v>0</v>
      </c>
      <c r="AF10" s="93">
        <f>ROUNDDOWN(AE10/5,1)</f>
        <v>0</v>
      </c>
      <c r="AG10" s="94">
        <v>0.2</v>
      </c>
      <c r="AN10" s="86" t="s">
        <v>520</v>
      </c>
    </row>
    <row r="11" spans="2:43" ht="18" customHeight="1" x14ac:dyDescent="0.15">
      <c r="B11" s="921"/>
      <c r="C11" s="921"/>
      <c r="D11" s="921"/>
      <c r="E11" s="921"/>
      <c r="F11" s="921"/>
      <c r="G11" s="921"/>
      <c r="H11" s="921"/>
      <c r="I11" s="162"/>
      <c r="J11" s="921"/>
      <c r="K11" s="921"/>
      <c r="L11" s="921"/>
      <c r="M11" s="921"/>
      <c r="N11" s="921"/>
      <c r="O11" s="921"/>
      <c r="P11" s="921"/>
      <c r="Q11" s="921"/>
      <c r="R11" s="921"/>
      <c r="S11" s="921"/>
      <c r="T11" s="960"/>
      <c r="U11" s="921"/>
      <c r="V11" s="921"/>
      <c r="W11" s="91"/>
      <c r="X11" s="91"/>
      <c r="Z11" s="92" t="s">
        <v>442</v>
      </c>
      <c r="AA11" s="68"/>
      <c r="AB11" s="93">
        <f>ROUNDDOWN(AA11/20,1)</f>
        <v>0</v>
      </c>
      <c r="AC11" s="96">
        <v>0.05</v>
      </c>
      <c r="AD11" s="92" t="s">
        <v>442</v>
      </c>
      <c r="AE11" s="95">
        <f t="shared" si="0"/>
        <v>0</v>
      </c>
      <c r="AF11" s="93">
        <f>ROUNDDOWN(AE11/15,1)</f>
        <v>0</v>
      </c>
      <c r="AG11" s="96">
        <v>6.6666666666666666E-2</v>
      </c>
      <c r="AN11" s="86" t="s">
        <v>521</v>
      </c>
    </row>
    <row r="12" spans="2:43" ht="18" customHeight="1" x14ac:dyDescent="0.15">
      <c r="B12" s="921"/>
      <c r="C12" s="921"/>
      <c r="D12" s="921"/>
      <c r="E12" s="921"/>
      <c r="F12" s="921"/>
      <c r="G12" s="921"/>
      <c r="H12" s="921"/>
      <c r="I12" s="162"/>
      <c r="J12" s="921"/>
      <c r="K12" s="921"/>
      <c r="L12" s="921"/>
      <c r="M12" s="921"/>
      <c r="N12" s="921"/>
      <c r="O12" s="921"/>
      <c r="P12" s="921"/>
      <c r="Q12" s="921"/>
      <c r="R12" s="921"/>
      <c r="S12" s="921"/>
      <c r="T12" s="921"/>
      <c r="U12" s="921"/>
      <c r="V12" s="921"/>
      <c r="W12" s="91"/>
      <c r="X12" s="91"/>
      <c r="Z12" s="92" t="s">
        <v>443</v>
      </c>
      <c r="AA12" s="68"/>
      <c r="AB12" s="925">
        <f>ROUNDDOWN((AA12+AA13)/30,1)</f>
        <v>0</v>
      </c>
      <c r="AC12" s="96">
        <v>3.3333333333333298E-2</v>
      </c>
      <c r="AD12" s="92" t="s">
        <v>443</v>
      </c>
      <c r="AE12" s="95">
        <f t="shared" si="0"/>
        <v>0</v>
      </c>
      <c r="AF12" s="925">
        <f>ROUNDDOWN((AE12+AE13)/24,1)</f>
        <v>0</v>
      </c>
      <c r="AG12" s="96">
        <v>4.1666666666666664E-2</v>
      </c>
      <c r="AI12" s="97"/>
      <c r="AN12" s="86" t="s">
        <v>522</v>
      </c>
    </row>
    <row r="13" spans="2:43" ht="18" customHeight="1" x14ac:dyDescent="0.15">
      <c r="B13" s="921"/>
      <c r="C13" s="921"/>
      <c r="D13" s="921"/>
      <c r="E13" s="921"/>
      <c r="F13" s="921"/>
      <c r="G13" s="921"/>
      <c r="H13" s="921"/>
      <c r="I13" s="162"/>
      <c r="J13" s="921"/>
      <c r="K13" s="921"/>
      <c r="L13" s="921"/>
      <c r="M13" s="921"/>
      <c r="N13" s="923"/>
      <c r="O13" s="539"/>
      <c r="P13" s="924"/>
      <c r="Q13" s="923"/>
      <c r="R13" s="539"/>
      <c r="S13" s="924"/>
      <c r="T13" s="923"/>
      <c r="U13" s="539"/>
      <c r="V13" s="924"/>
      <c r="W13" s="91"/>
      <c r="X13" s="91"/>
      <c r="Z13" s="92" t="s">
        <v>444</v>
      </c>
      <c r="AA13" s="68"/>
      <c r="AB13" s="926"/>
      <c r="AC13" s="96">
        <v>3.3333333333333298E-2</v>
      </c>
      <c r="AD13" s="92" t="s">
        <v>444</v>
      </c>
      <c r="AE13" s="95">
        <f t="shared" si="0"/>
        <v>0</v>
      </c>
      <c r="AF13" s="926"/>
      <c r="AG13" s="96">
        <v>4.1666666666666664E-2</v>
      </c>
      <c r="AN13" s="86" t="s">
        <v>523</v>
      </c>
    </row>
    <row r="14" spans="2:43" ht="18" customHeight="1" x14ac:dyDescent="0.15">
      <c r="B14" s="921"/>
      <c r="C14" s="921"/>
      <c r="D14" s="921"/>
      <c r="E14" s="921"/>
      <c r="F14" s="921"/>
      <c r="G14" s="921"/>
      <c r="H14" s="921"/>
      <c r="I14" s="162"/>
      <c r="J14" s="921"/>
      <c r="K14" s="921"/>
      <c r="L14" s="921"/>
      <c r="M14" s="921"/>
      <c r="N14" s="923"/>
      <c r="O14" s="539"/>
      <c r="P14" s="924"/>
      <c r="Q14" s="923"/>
      <c r="R14" s="539"/>
      <c r="S14" s="924"/>
      <c r="T14" s="923"/>
      <c r="U14" s="539"/>
      <c r="V14" s="924"/>
      <c r="W14" s="91"/>
      <c r="X14" s="91"/>
      <c r="Z14" s="92" t="s">
        <v>445</v>
      </c>
      <c r="AA14" s="92">
        <f>SUM(AA8:AA13)</f>
        <v>0</v>
      </c>
      <c r="AB14" s="93">
        <f>SUM(AB8:AB13)</f>
        <v>0</v>
      </c>
      <c r="AC14" s="91"/>
      <c r="AD14" s="92" t="s">
        <v>445</v>
      </c>
      <c r="AE14" s="92">
        <f>SUM(AE8:AE13)</f>
        <v>0</v>
      </c>
      <c r="AF14" s="93">
        <f>SUM(AF8:AF13)</f>
        <v>0</v>
      </c>
      <c r="AG14" s="91"/>
    </row>
    <row r="15" spans="2:43" ht="18" customHeight="1" x14ac:dyDescent="0.15">
      <c r="B15" s="921"/>
      <c r="C15" s="921"/>
      <c r="D15" s="921"/>
      <c r="E15" s="921"/>
      <c r="F15" s="921"/>
      <c r="G15" s="921"/>
      <c r="H15" s="921"/>
      <c r="I15" s="162"/>
      <c r="J15" s="921"/>
      <c r="K15" s="921"/>
      <c r="L15" s="921"/>
      <c r="M15" s="921"/>
      <c r="N15" s="923"/>
      <c r="O15" s="539"/>
      <c r="P15" s="924"/>
      <c r="Q15" s="923"/>
      <c r="R15" s="539"/>
      <c r="S15" s="924"/>
      <c r="T15" s="923"/>
      <c r="U15" s="539"/>
      <c r="V15" s="924"/>
      <c r="W15" s="91"/>
      <c r="X15" s="91"/>
      <c r="Z15" s="92"/>
      <c r="AA15" s="92" t="s">
        <v>446</v>
      </c>
      <c r="AB15" s="93">
        <f>ROUND(AB14,0)</f>
        <v>0</v>
      </c>
      <c r="AC15" s="91"/>
      <c r="AD15" s="92"/>
      <c r="AE15" s="98" t="s">
        <v>446</v>
      </c>
      <c r="AF15" s="93">
        <f>ROUND(AF14,0)</f>
        <v>0</v>
      </c>
      <c r="AG15" s="91"/>
    </row>
    <row r="16" spans="2:43" s="99" customFormat="1" ht="18" customHeight="1" x14ac:dyDescent="0.15">
      <c r="B16" s="923"/>
      <c r="C16" s="539"/>
      <c r="D16" s="924"/>
      <c r="E16" s="923"/>
      <c r="F16" s="539"/>
      <c r="G16" s="539"/>
      <c r="H16" s="924"/>
      <c r="I16" s="162"/>
      <c r="J16" s="923"/>
      <c r="K16" s="924"/>
      <c r="L16" s="923"/>
      <c r="M16" s="924"/>
      <c r="N16" s="923"/>
      <c r="O16" s="539"/>
      <c r="P16" s="924"/>
      <c r="Q16" s="923"/>
      <c r="R16" s="539"/>
      <c r="S16" s="924"/>
      <c r="T16" s="923"/>
      <c r="U16" s="539"/>
      <c r="V16" s="924"/>
      <c r="W16" s="163"/>
      <c r="X16" s="163"/>
    </row>
    <row r="17" spans="2:24" s="99" customFormat="1" ht="18" customHeight="1" x14ac:dyDescent="0.15">
      <c r="B17" s="921"/>
      <c r="C17" s="921"/>
      <c r="D17" s="921"/>
      <c r="E17" s="921"/>
      <c r="F17" s="921"/>
      <c r="G17" s="921"/>
      <c r="H17" s="921"/>
      <c r="I17" s="164"/>
      <c r="J17" s="921"/>
      <c r="K17" s="921"/>
      <c r="L17" s="921"/>
      <c r="M17" s="921"/>
      <c r="N17" s="923"/>
      <c r="O17" s="539"/>
      <c r="P17" s="924"/>
      <c r="Q17" s="923"/>
      <c r="R17" s="539"/>
      <c r="S17" s="924"/>
      <c r="T17" s="923"/>
      <c r="U17" s="539"/>
      <c r="V17" s="924"/>
      <c r="W17" s="163"/>
      <c r="X17" s="163"/>
    </row>
    <row r="18" spans="2:24" s="99" customFormat="1" ht="18" customHeight="1" x14ac:dyDescent="0.15">
      <c r="B18" s="921"/>
      <c r="C18" s="921"/>
      <c r="D18" s="921"/>
      <c r="E18" s="921"/>
      <c r="F18" s="921"/>
      <c r="G18" s="921"/>
      <c r="H18" s="921"/>
      <c r="I18" s="164"/>
      <c r="J18" s="921"/>
      <c r="K18" s="921"/>
      <c r="L18" s="921"/>
      <c r="M18" s="921"/>
      <c r="N18" s="923"/>
      <c r="O18" s="539"/>
      <c r="P18" s="924"/>
      <c r="Q18" s="923"/>
      <c r="R18" s="539"/>
      <c r="S18" s="924"/>
      <c r="T18" s="923"/>
      <c r="U18" s="539"/>
      <c r="V18" s="924"/>
      <c r="W18" s="163"/>
      <c r="X18" s="163"/>
    </row>
    <row r="19" spans="2:24" s="99" customFormat="1" ht="18" customHeight="1" x14ac:dyDescent="0.15">
      <c r="B19" s="921"/>
      <c r="C19" s="921"/>
      <c r="D19" s="921"/>
      <c r="E19" s="921"/>
      <c r="F19" s="921"/>
      <c r="G19" s="921"/>
      <c r="H19" s="921"/>
      <c r="I19" s="164"/>
      <c r="J19" s="921"/>
      <c r="K19" s="921"/>
      <c r="L19" s="921"/>
      <c r="M19" s="921"/>
      <c r="N19" s="923"/>
      <c r="O19" s="539"/>
      <c r="P19" s="924"/>
      <c r="Q19" s="923"/>
      <c r="R19" s="539"/>
      <c r="S19" s="924"/>
      <c r="T19" s="923"/>
      <c r="U19" s="539"/>
      <c r="V19" s="924"/>
      <c r="W19" s="163"/>
      <c r="X19" s="163"/>
    </row>
    <row r="20" spans="2:24" s="99" customFormat="1" ht="18" customHeight="1" x14ac:dyDescent="0.15">
      <c r="B20" s="923"/>
      <c r="C20" s="539"/>
      <c r="D20" s="924"/>
      <c r="E20" s="923"/>
      <c r="F20" s="539"/>
      <c r="G20" s="539"/>
      <c r="H20" s="924"/>
      <c r="I20" s="162"/>
      <c r="J20" s="923"/>
      <c r="K20" s="924"/>
      <c r="L20" s="923"/>
      <c r="M20" s="924"/>
      <c r="N20" s="923"/>
      <c r="O20" s="539"/>
      <c r="P20" s="924"/>
      <c r="Q20" s="923"/>
      <c r="R20" s="539"/>
      <c r="S20" s="924"/>
      <c r="T20" s="923"/>
      <c r="U20" s="539"/>
      <c r="V20" s="924"/>
      <c r="W20" s="163"/>
      <c r="X20" s="163"/>
    </row>
    <row r="21" spans="2:24" s="99" customFormat="1" ht="18" customHeight="1" x14ac:dyDescent="0.15">
      <c r="B21" s="923"/>
      <c r="C21" s="539"/>
      <c r="D21" s="924"/>
      <c r="E21" s="923"/>
      <c r="F21" s="539"/>
      <c r="G21" s="539"/>
      <c r="H21" s="924"/>
      <c r="I21" s="162"/>
      <c r="J21" s="923"/>
      <c r="K21" s="924"/>
      <c r="L21" s="923"/>
      <c r="M21" s="924"/>
      <c r="N21" s="923"/>
      <c r="O21" s="539"/>
      <c r="P21" s="924"/>
      <c r="Q21" s="923"/>
      <c r="R21" s="539"/>
      <c r="S21" s="924"/>
      <c r="T21" s="923"/>
      <c r="U21" s="539"/>
      <c r="V21" s="924"/>
      <c r="W21" s="163"/>
      <c r="X21" s="163"/>
    </row>
    <row r="22" spans="2:24" s="99" customFormat="1" ht="18" customHeight="1" x14ac:dyDescent="0.15">
      <c r="B22" s="921"/>
      <c r="C22" s="921"/>
      <c r="D22" s="921"/>
      <c r="E22" s="921"/>
      <c r="F22" s="921"/>
      <c r="G22" s="921"/>
      <c r="H22" s="921"/>
      <c r="I22" s="162"/>
      <c r="J22" s="921"/>
      <c r="K22" s="921"/>
      <c r="L22" s="921"/>
      <c r="M22" s="921"/>
      <c r="N22" s="921"/>
      <c r="O22" s="921"/>
      <c r="P22" s="921"/>
      <c r="Q22" s="921"/>
      <c r="R22" s="921"/>
      <c r="S22" s="921"/>
      <c r="T22" s="921"/>
      <c r="U22" s="921"/>
      <c r="V22" s="921"/>
      <c r="W22" s="163"/>
      <c r="X22" s="163"/>
    </row>
    <row r="23" spans="2:24" s="99" customFormat="1" ht="18" customHeight="1" x14ac:dyDescent="0.15">
      <c r="B23" s="921"/>
      <c r="C23" s="921"/>
      <c r="D23" s="921"/>
      <c r="E23" s="921"/>
      <c r="F23" s="921"/>
      <c r="G23" s="921"/>
      <c r="H23" s="921"/>
      <c r="I23" s="164"/>
      <c r="J23" s="921"/>
      <c r="K23" s="921"/>
      <c r="L23" s="921"/>
      <c r="M23" s="921"/>
      <c r="N23" s="921"/>
      <c r="O23" s="921"/>
      <c r="P23" s="921"/>
      <c r="Q23" s="921"/>
      <c r="R23" s="921"/>
      <c r="S23" s="921"/>
      <c r="T23" s="921"/>
      <c r="U23" s="921"/>
      <c r="V23" s="921"/>
      <c r="W23" s="163"/>
      <c r="X23" s="163"/>
    </row>
    <row r="24" spans="2:24" s="99" customFormat="1" ht="18" customHeight="1" x14ac:dyDescent="0.15">
      <c r="B24" s="921"/>
      <c r="C24" s="921"/>
      <c r="D24" s="921"/>
      <c r="E24" s="921"/>
      <c r="F24" s="921"/>
      <c r="G24" s="921"/>
      <c r="H24" s="921"/>
      <c r="I24" s="164"/>
      <c r="J24" s="921"/>
      <c r="K24" s="921"/>
      <c r="L24" s="921"/>
      <c r="M24" s="921"/>
      <c r="N24" s="921"/>
      <c r="O24" s="921"/>
      <c r="P24" s="921"/>
      <c r="Q24" s="921"/>
      <c r="R24" s="921"/>
      <c r="S24" s="921"/>
      <c r="T24" s="921"/>
      <c r="U24" s="921"/>
      <c r="V24" s="921"/>
      <c r="W24" s="163"/>
      <c r="X24" s="163"/>
    </row>
    <row r="25" spans="2:24" ht="18" customHeight="1" x14ac:dyDescent="0.15">
      <c r="B25" s="921"/>
      <c r="C25" s="921"/>
      <c r="D25" s="921"/>
      <c r="E25" s="921"/>
      <c r="F25" s="921"/>
      <c r="G25" s="921"/>
      <c r="H25" s="921"/>
      <c r="I25" s="164"/>
      <c r="J25" s="921"/>
      <c r="K25" s="921"/>
      <c r="L25" s="921"/>
      <c r="M25" s="921"/>
      <c r="N25" s="921"/>
      <c r="O25" s="921"/>
      <c r="P25" s="921"/>
      <c r="Q25" s="921"/>
      <c r="R25" s="921"/>
      <c r="S25" s="921"/>
      <c r="T25" s="921"/>
      <c r="U25" s="921"/>
      <c r="V25" s="921"/>
      <c r="W25" s="91"/>
      <c r="X25" s="91"/>
    </row>
    <row r="26" spans="2:24" ht="18" customHeight="1" x14ac:dyDescent="0.15">
      <c r="B26" s="922"/>
      <c r="C26" s="922"/>
      <c r="D26" s="922"/>
      <c r="E26" s="922"/>
      <c r="F26" s="922"/>
      <c r="G26" s="922"/>
      <c r="H26" s="922"/>
      <c r="I26" s="91"/>
      <c r="J26" s="922"/>
      <c r="K26" s="922"/>
      <c r="L26" s="922"/>
      <c r="M26" s="922"/>
      <c r="N26" s="922"/>
      <c r="O26" s="922"/>
      <c r="P26" s="922"/>
      <c r="Q26" s="922"/>
      <c r="R26" s="922"/>
      <c r="S26" s="922"/>
      <c r="T26" s="922"/>
      <c r="U26" s="922"/>
      <c r="V26" s="922"/>
      <c r="W26" s="91"/>
      <c r="X26" s="91"/>
    </row>
    <row r="27" spans="2:24" ht="18" customHeight="1" x14ac:dyDescent="0.15">
      <c r="B27" s="100" t="s">
        <v>525</v>
      </c>
      <c r="W27" s="101"/>
    </row>
    <row r="28" spans="2:24" ht="18" customHeight="1" x14ac:dyDescent="0.15">
      <c r="B28" s="932" t="s">
        <v>526</v>
      </c>
      <c r="C28" s="932"/>
      <c r="D28" s="932"/>
      <c r="E28" s="951" t="s">
        <v>528</v>
      </c>
      <c r="F28" s="951"/>
      <c r="G28" s="951"/>
      <c r="H28" s="951"/>
      <c r="I28" s="951"/>
      <c r="J28" s="951"/>
      <c r="K28" s="951"/>
      <c r="L28" s="951"/>
      <c r="M28" s="951"/>
      <c r="N28" s="951"/>
      <c r="O28" s="951"/>
      <c r="P28" s="951"/>
      <c r="Q28" s="951"/>
      <c r="R28" s="951"/>
      <c r="S28" s="951"/>
      <c r="T28" s="951"/>
      <c r="U28" s="951"/>
      <c r="V28" s="951"/>
      <c r="W28" s="101"/>
    </row>
    <row r="29" spans="2:24" ht="18" customHeight="1" x14ac:dyDescent="0.15">
      <c r="B29" s="932" t="s">
        <v>527</v>
      </c>
      <c r="C29" s="932"/>
      <c r="D29" s="932"/>
      <c r="E29" s="952" t="s">
        <v>529</v>
      </c>
      <c r="F29" s="953"/>
      <c r="G29" s="953"/>
      <c r="H29" s="953"/>
      <c r="I29" s="953"/>
      <c r="J29" s="953"/>
      <c r="K29" s="953"/>
      <c r="L29" s="953"/>
      <c r="M29" s="953"/>
      <c r="N29" s="953"/>
      <c r="O29" s="953"/>
      <c r="P29" s="953"/>
      <c r="Q29" s="953"/>
      <c r="R29" s="953"/>
      <c r="S29" s="953"/>
      <c r="T29" s="953"/>
      <c r="U29" s="953"/>
      <c r="V29" s="954"/>
      <c r="W29" s="101"/>
    </row>
    <row r="30" spans="2:24" ht="18" customHeight="1" x14ac:dyDescent="0.15">
      <c r="B30" s="932" t="s">
        <v>695</v>
      </c>
      <c r="C30" s="932"/>
      <c r="D30" s="932"/>
      <c r="E30" s="951" t="s">
        <v>697</v>
      </c>
      <c r="F30" s="951"/>
      <c r="G30" s="951"/>
      <c r="H30" s="951"/>
      <c r="I30" s="951"/>
      <c r="J30" s="951"/>
      <c r="K30" s="951"/>
      <c r="L30" s="951"/>
      <c r="M30" s="951"/>
      <c r="N30" s="951"/>
      <c r="O30" s="951"/>
      <c r="P30" s="951"/>
      <c r="Q30" s="951"/>
      <c r="R30" s="951"/>
      <c r="S30" s="951"/>
      <c r="T30" s="951"/>
      <c r="U30" s="951"/>
      <c r="V30" s="951"/>
    </row>
    <row r="31" spans="2:24" ht="18" customHeight="1" x14ac:dyDescent="0.15">
      <c r="B31" s="932" t="s">
        <v>696</v>
      </c>
      <c r="C31" s="932"/>
      <c r="D31" s="932"/>
      <c r="E31" s="951" t="s">
        <v>697</v>
      </c>
      <c r="F31" s="951"/>
      <c r="G31" s="951"/>
      <c r="H31" s="951"/>
      <c r="I31" s="951"/>
      <c r="J31" s="951"/>
      <c r="K31" s="951"/>
      <c r="L31" s="951"/>
      <c r="M31" s="951"/>
      <c r="N31" s="951"/>
      <c r="O31" s="951"/>
      <c r="P31" s="951"/>
      <c r="Q31" s="951"/>
      <c r="R31" s="951"/>
      <c r="S31" s="951"/>
      <c r="T31" s="951"/>
      <c r="U31" s="951"/>
      <c r="V31" s="951"/>
    </row>
    <row r="33" spans="2:15" ht="18" customHeight="1" x14ac:dyDescent="0.15">
      <c r="B33" s="85" t="s">
        <v>530</v>
      </c>
    </row>
    <row r="34" spans="2:15" ht="18" customHeight="1" x14ac:dyDescent="0.15">
      <c r="B34" s="932" t="s">
        <v>532</v>
      </c>
      <c r="C34" s="932"/>
      <c r="D34" s="932"/>
      <c r="E34" s="932"/>
      <c r="F34" s="932"/>
      <c r="G34" s="932"/>
      <c r="H34" s="932" t="s">
        <v>531</v>
      </c>
      <c r="I34" s="932"/>
      <c r="J34" s="932"/>
      <c r="K34" s="932"/>
      <c r="L34" s="932"/>
      <c r="M34" s="932"/>
      <c r="N34" s="932"/>
      <c r="O34" s="932"/>
    </row>
    <row r="35" spans="2:15" ht="18" customHeight="1" x14ac:dyDescent="0.15">
      <c r="B35" s="950"/>
      <c r="C35" s="950"/>
      <c r="D35" s="950"/>
      <c r="E35" s="950"/>
      <c r="F35" s="950"/>
      <c r="G35" s="950"/>
      <c r="H35" s="950"/>
      <c r="I35" s="950"/>
      <c r="J35" s="950"/>
      <c r="K35" s="950"/>
      <c r="L35" s="950"/>
      <c r="M35" s="950"/>
      <c r="N35" s="950"/>
      <c r="O35" s="950"/>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4" sqref="E4"/>
    </sheetView>
  </sheetViews>
  <sheetFormatPr defaultColWidth="3.625" defaultRowHeight="18" customHeight="1" x14ac:dyDescent="0.15"/>
  <cols>
    <col min="1" max="16384" width="3.625" style="44"/>
  </cols>
  <sheetData>
    <row r="1" spans="2:34" ht="18" customHeight="1" x14ac:dyDescent="0.15">
      <c r="B1" s="43" t="s">
        <v>534</v>
      </c>
    </row>
    <row r="2" spans="2:34" ht="18" customHeight="1" x14ac:dyDescent="0.15">
      <c r="B2" s="44" t="s">
        <v>535</v>
      </c>
    </row>
    <row r="3" spans="2:34" ht="18" customHeight="1" x14ac:dyDescent="0.15">
      <c r="B3" s="763" t="s">
        <v>727</v>
      </c>
      <c r="C3" s="764"/>
      <c r="D3" s="765"/>
      <c r="E3" s="58" t="s">
        <v>536</v>
      </c>
      <c r="F3" s="58"/>
      <c r="G3" s="58"/>
      <c r="H3" s="58"/>
      <c r="I3" s="58"/>
      <c r="J3" s="58"/>
      <c r="K3" s="58"/>
      <c r="L3" s="58"/>
      <c r="M3" s="58"/>
      <c r="N3" s="58"/>
      <c r="O3" s="58"/>
      <c r="P3" s="58"/>
      <c r="Q3" s="58"/>
      <c r="R3" s="58"/>
      <c r="S3" s="58"/>
      <c r="T3" s="58"/>
      <c r="U3" s="58"/>
      <c r="V3" s="59"/>
    </row>
    <row r="4" spans="2:34" ht="18" customHeight="1" x14ac:dyDescent="0.15">
      <c r="B4" s="962"/>
      <c r="C4" s="963"/>
      <c r="D4" s="964"/>
      <c r="E4" s="71"/>
      <c r="F4" s="57" t="s">
        <v>537</v>
      </c>
      <c r="G4" s="57"/>
      <c r="H4" s="57"/>
      <c r="I4" s="57"/>
      <c r="J4" s="57"/>
      <c r="K4" s="57"/>
      <c r="L4" s="57"/>
      <c r="M4" s="57"/>
      <c r="N4" s="57"/>
      <c r="O4" s="57"/>
      <c r="P4" s="57"/>
      <c r="Q4" s="57"/>
      <c r="R4" s="57"/>
      <c r="S4" s="57"/>
      <c r="T4" s="57"/>
      <c r="U4" s="57"/>
      <c r="V4" s="56"/>
    </row>
    <row r="5" spans="2:34" ht="18" customHeight="1" x14ac:dyDescent="0.15">
      <c r="B5" s="962"/>
      <c r="C5" s="963"/>
      <c r="D5" s="964"/>
      <c r="E5" s="71"/>
      <c r="F5" s="57" t="s">
        <v>538</v>
      </c>
      <c r="G5" s="57"/>
      <c r="H5" s="57"/>
      <c r="I5" s="57"/>
      <c r="J5" s="57"/>
      <c r="K5" s="57"/>
      <c r="L5" s="103" t="s">
        <v>631</v>
      </c>
      <c r="N5" s="57"/>
      <c r="O5" s="57"/>
      <c r="P5" s="57"/>
      <c r="Q5" s="57"/>
      <c r="R5" s="57"/>
      <c r="S5" s="57"/>
      <c r="T5" s="57"/>
      <c r="U5" s="57"/>
      <c r="V5" s="56"/>
    </row>
    <row r="6" spans="2:34" ht="18" customHeight="1" x14ac:dyDescent="0.15">
      <c r="B6" s="962"/>
      <c r="C6" s="963"/>
      <c r="D6" s="964"/>
      <c r="E6" s="70"/>
      <c r="F6" s="57" t="s">
        <v>539</v>
      </c>
      <c r="G6" s="57"/>
      <c r="H6" s="961"/>
      <c r="I6" s="961"/>
      <c r="J6" s="961"/>
      <c r="K6" s="961"/>
      <c r="L6" s="57" t="s">
        <v>623</v>
      </c>
      <c r="M6" s="314"/>
      <c r="N6" s="314"/>
      <c r="O6" s="314"/>
      <c r="P6" s="314"/>
      <c r="Q6" s="314"/>
      <c r="R6" s="974"/>
      <c r="S6" s="974"/>
      <c r="T6" s="974"/>
      <c r="U6" s="974"/>
      <c r="V6" s="315" t="s">
        <v>624</v>
      </c>
    </row>
    <row r="7" spans="2:34" ht="18" customHeight="1" x14ac:dyDescent="0.15">
      <c r="B7" s="962"/>
      <c r="C7" s="963"/>
      <c r="D7" s="964"/>
      <c r="E7" s="71"/>
      <c r="F7" s="57" t="s">
        <v>726</v>
      </c>
      <c r="G7" s="57"/>
      <c r="H7" s="57"/>
      <c r="I7" s="57"/>
      <c r="J7" s="57"/>
      <c r="K7" s="57"/>
      <c r="L7" s="57"/>
      <c r="M7" s="314"/>
      <c r="N7" s="314"/>
      <c r="O7" s="314"/>
      <c r="P7" s="314"/>
      <c r="Q7" s="314"/>
      <c r="R7" s="314"/>
      <c r="S7" s="314"/>
      <c r="T7" s="314"/>
      <c r="U7" s="314"/>
      <c r="V7" s="315"/>
    </row>
    <row r="8" spans="2:34" ht="18" customHeight="1" x14ac:dyDescent="0.15">
      <c r="B8" s="962"/>
      <c r="C8" s="963"/>
      <c r="D8" s="964"/>
      <c r="E8" s="57" t="s">
        <v>540</v>
      </c>
      <c r="F8" s="57"/>
      <c r="G8" s="57"/>
      <c r="H8" s="57"/>
      <c r="I8" s="57"/>
      <c r="J8" s="57"/>
      <c r="K8" s="57"/>
      <c r="L8" s="57"/>
      <c r="M8" s="57"/>
      <c r="N8" s="57"/>
      <c r="O8" s="57"/>
      <c r="P8" s="57"/>
      <c r="Q8" s="57"/>
      <c r="R8" s="57"/>
      <c r="S8" s="57"/>
      <c r="T8" s="57"/>
      <c r="U8" s="57"/>
      <c r="V8" s="56"/>
    </row>
    <row r="9" spans="2:34" ht="18" customHeight="1" x14ac:dyDescent="0.15">
      <c r="B9" s="962"/>
      <c r="C9" s="963"/>
      <c r="D9" s="964"/>
      <c r="E9" s="965"/>
      <c r="F9" s="966"/>
      <c r="G9" s="966"/>
      <c r="H9" s="966"/>
      <c r="I9" s="966"/>
      <c r="J9" s="966"/>
      <c r="K9" s="966"/>
      <c r="L9" s="966"/>
      <c r="M9" s="966"/>
      <c r="N9" s="966"/>
      <c r="O9" s="966"/>
      <c r="P9" s="966"/>
      <c r="Q9" s="966"/>
      <c r="R9" s="966"/>
      <c r="S9" s="966"/>
      <c r="T9" s="966"/>
      <c r="U9" s="966"/>
      <c r="V9" s="967"/>
    </row>
    <row r="10" spans="2:34" ht="18" customHeight="1" x14ac:dyDescent="0.15">
      <c r="B10" s="962"/>
      <c r="C10" s="963"/>
      <c r="D10" s="964"/>
      <c r="E10" s="965"/>
      <c r="F10" s="966"/>
      <c r="G10" s="966"/>
      <c r="H10" s="966"/>
      <c r="I10" s="966"/>
      <c r="J10" s="966"/>
      <c r="K10" s="966"/>
      <c r="L10" s="966"/>
      <c r="M10" s="966"/>
      <c r="N10" s="966"/>
      <c r="O10" s="966"/>
      <c r="P10" s="966"/>
      <c r="Q10" s="966"/>
      <c r="R10" s="966"/>
      <c r="S10" s="966"/>
      <c r="T10" s="966"/>
      <c r="U10" s="966"/>
      <c r="V10" s="967"/>
    </row>
    <row r="11" spans="2:34" ht="18" customHeight="1" x14ac:dyDescent="0.15">
      <c r="B11" s="962"/>
      <c r="C11" s="963"/>
      <c r="D11" s="964"/>
      <c r="E11" s="965"/>
      <c r="F11" s="966"/>
      <c r="G11" s="966"/>
      <c r="H11" s="966"/>
      <c r="I11" s="966"/>
      <c r="J11" s="966"/>
      <c r="K11" s="966"/>
      <c r="L11" s="966"/>
      <c r="M11" s="966"/>
      <c r="N11" s="966"/>
      <c r="O11" s="966"/>
      <c r="P11" s="966"/>
      <c r="Q11" s="966"/>
      <c r="R11" s="966"/>
      <c r="S11" s="966"/>
      <c r="T11" s="966"/>
      <c r="U11" s="966"/>
      <c r="V11" s="967"/>
    </row>
    <row r="12" spans="2:34" ht="18" customHeight="1" x14ac:dyDescent="0.15">
      <c r="B12" s="962"/>
      <c r="C12" s="963"/>
      <c r="D12" s="964"/>
      <c r="E12" s="965"/>
      <c r="F12" s="966"/>
      <c r="G12" s="966"/>
      <c r="H12" s="966"/>
      <c r="I12" s="966"/>
      <c r="J12" s="966"/>
      <c r="K12" s="966"/>
      <c r="L12" s="966"/>
      <c r="M12" s="966"/>
      <c r="N12" s="966"/>
      <c r="O12" s="966"/>
      <c r="P12" s="966"/>
      <c r="Q12" s="966"/>
      <c r="R12" s="966"/>
      <c r="S12" s="966"/>
      <c r="T12" s="966"/>
      <c r="U12" s="966"/>
      <c r="V12" s="967"/>
    </row>
    <row r="13" spans="2:34" ht="18" customHeight="1" x14ac:dyDescent="0.15">
      <c r="B13" s="962"/>
      <c r="C13" s="963"/>
      <c r="D13" s="964"/>
      <c r="E13" s="965"/>
      <c r="F13" s="966"/>
      <c r="G13" s="966"/>
      <c r="H13" s="966"/>
      <c r="I13" s="966"/>
      <c r="J13" s="966"/>
      <c r="K13" s="966"/>
      <c r="L13" s="966"/>
      <c r="M13" s="966"/>
      <c r="N13" s="966"/>
      <c r="O13" s="966"/>
      <c r="P13" s="966"/>
      <c r="Q13" s="966"/>
      <c r="R13" s="966"/>
      <c r="S13" s="966"/>
      <c r="T13" s="966"/>
      <c r="U13" s="966"/>
      <c r="V13" s="967"/>
      <c r="AH13" s="62"/>
    </row>
    <row r="14" spans="2:34" ht="18" customHeight="1" x14ac:dyDescent="0.15">
      <c r="B14" s="962"/>
      <c r="C14" s="963"/>
      <c r="D14" s="964"/>
      <c r="E14" s="965"/>
      <c r="F14" s="966"/>
      <c r="G14" s="966"/>
      <c r="H14" s="966"/>
      <c r="I14" s="966"/>
      <c r="J14" s="966"/>
      <c r="K14" s="966"/>
      <c r="L14" s="966"/>
      <c r="M14" s="966"/>
      <c r="N14" s="966"/>
      <c r="O14" s="966"/>
      <c r="P14" s="966"/>
      <c r="Q14" s="966"/>
      <c r="R14" s="966"/>
      <c r="S14" s="966"/>
      <c r="T14" s="966"/>
      <c r="U14" s="966"/>
      <c r="V14" s="967"/>
    </row>
    <row r="15" spans="2:34" ht="18" customHeight="1" x14ac:dyDescent="0.15">
      <c r="B15" s="766"/>
      <c r="C15" s="767"/>
      <c r="D15" s="768"/>
      <c r="E15" s="968"/>
      <c r="F15" s="969"/>
      <c r="G15" s="969"/>
      <c r="H15" s="969"/>
      <c r="I15" s="969"/>
      <c r="J15" s="969"/>
      <c r="K15" s="969"/>
      <c r="L15" s="969"/>
      <c r="M15" s="969"/>
      <c r="N15" s="969"/>
      <c r="O15" s="969"/>
      <c r="P15" s="969"/>
      <c r="Q15" s="969"/>
      <c r="R15" s="969"/>
      <c r="S15" s="969"/>
      <c r="T15" s="969"/>
      <c r="U15" s="969"/>
      <c r="V15" s="970"/>
    </row>
    <row r="16" spans="2:34" ht="18" customHeight="1" x14ac:dyDescent="0.15">
      <c r="B16" s="763" t="s">
        <v>728</v>
      </c>
      <c r="C16" s="764"/>
      <c r="D16" s="765"/>
      <c r="E16" s="58"/>
      <c r="F16" s="58" t="s">
        <v>541</v>
      </c>
      <c r="G16" s="58"/>
      <c r="H16" s="58"/>
      <c r="I16" s="58" t="s">
        <v>542</v>
      </c>
      <c r="K16" s="58"/>
      <c r="L16" s="58" t="s">
        <v>543</v>
      </c>
      <c r="N16" s="58"/>
      <c r="O16" s="58" t="s">
        <v>625</v>
      </c>
      <c r="Q16" s="975"/>
      <c r="R16" s="975"/>
      <c r="S16" s="975"/>
      <c r="T16" s="975"/>
      <c r="U16" s="975"/>
      <c r="V16" s="316" t="s">
        <v>626</v>
      </c>
      <c r="AD16" s="64"/>
    </row>
    <row r="17" spans="2:30" ht="18" customHeight="1" x14ac:dyDescent="0.15">
      <c r="B17" s="962"/>
      <c r="C17" s="963"/>
      <c r="D17" s="964"/>
      <c r="E17" s="57"/>
      <c r="F17" s="103" t="s">
        <v>631</v>
      </c>
      <c r="G17" s="57"/>
      <c r="H17" s="57"/>
      <c r="I17" s="57"/>
      <c r="K17" s="57"/>
      <c r="L17" s="314"/>
      <c r="M17" s="318"/>
      <c r="N17" s="314"/>
      <c r="O17" s="314"/>
      <c r="P17" s="318"/>
      <c r="Q17" s="319"/>
      <c r="R17" s="319"/>
      <c r="S17" s="319"/>
      <c r="T17" s="319"/>
      <c r="U17" s="319"/>
      <c r="V17" s="317"/>
      <c r="AD17" s="64"/>
    </row>
    <row r="18" spans="2:30" ht="18" customHeight="1" x14ac:dyDescent="0.15">
      <c r="B18" s="962"/>
      <c r="C18" s="963"/>
      <c r="D18" s="964"/>
      <c r="E18" s="61" t="s">
        <v>544</v>
      </c>
      <c r="F18" s="57"/>
      <c r="G18" s="57"/>
      <c r="H18" s="57"/>
      <c r="I18" s="57"/>
      <c r="J18" s="57"/>
      <c r="K18" s="57"/>
      <c r="L18" s="318"/>
      <c r="M18" s="314"/>
      <c r="N18" s="314"/>
      <c r="O18" s="318"/>
      <c r="P18" s="314"/>
      <c r="Q18" s="314"/>
      <c r="R18" s="314"/>
      <c r="S18" s="314"/>
      <c r="T18" s="314"/>
      <c r="U18" s="314"/>
      <c r="V18" s="317"/>
    </row>
    <row r="19" spans="2:30" ht="18" customHeight="1" x14ac:dyDescent="0.15">
      <c r="B19" s="962"/>
      <c r="C19" s="963"/>
      <c r="D19" s="964"/>
      <c r="E19" s="971"/>
      <c r="F19" s="972"/>
      <c r="G19" s="972"/>
      <c r="H19" s="972"/>
      <c r="I19" s="972"/>
      <c r="J19" s="972"/>
      <c r="K19" s="972"/>
      <c r="L19" s="972"/>
      <c r="M19" s="972"/>
      <c r="N19" s="972"/>
      <c r="O19" s="972"/>
      <c r="P19" s="972"/>
      <c r="Q19" s="972"/>
      <c r="R19" s="972"/>
      <c r="S19" s="972"/>
      <c r="T19" s="972"/>
      <c r="U19" s="972"/>
      <c r="V19" s="973"/>
    </row>
    <row r="20" spans="2:30" ht="18" customHeight="1" x14ac:dyDescent="0.15">
      <c r="B20" s="962"/>
      <c r="C20" s="963"/>
      <c r="D20" s="964"/>
      <c r="E20" s="971"/>
      <c r="F20" s="972"/>
      <c r="G20" s="972"/>
      <c r="H20" s="972"/>
      <c r="I20" s="972"/>
      <c r="J20" s="972"/>
      <c r="K20" s="972"/>
      <c r="L20" s="972"/>
      <c r="M20" s="972"/>
      <c r="N20" s="972"/>
      <c r="O20" s="972"/>
      <c r="P20" s="972"/>
      <c r="Q20" s="972"/>
      <c r="R20" s="972"/>
      <c r="S20" s="972"/>
      <c r="T20" s="972"/>
      <c r="U20" s="972"/>
      <c r="V20" s="973"/>
    </row>
    <row r="21" spans="2:30" ht="18" customHeight="1" x14ac:dyDescent="0.15">
      <c r="B21" s="962"/>
      <c r="C21" s="963"/>
      <c r="D21" s="964"/>
      <c r="E21" s="57" t="s">
        <v>545</v>
      </c>
      <c r="F21" s="57"/>
      <c r="G21" s="57"/>
      <c r="H21" s="57"/>
      <c r="I21" s="57"/>
      <c r="J21" s="57"/>
      <c r="K21" s="57"/>
      <c r="L21" s="57"/>
      <c r="M21" s="57"/>
      <c r="N21" s="57"/>
      <c r="O21" s="57"/>
      <c r="P21" s="57"/>
      <c r="Q21" s="57"/>
      <c r="R21" s="57"/>
      <c r="S21" s="57"/>
      <c r="T21" s="57"/>
      <c r="U21" s="57"/>
      <c r="V21" s="56"/>
    </row>
    <row r="22" spans="2:30" ht="18" customHeight="1" x14ac:dyDescent="0.15">
      <c r="B22" s="962"/>
      <c r="C22" s="963"/>
      <c r="D22" s="964"/>
      <c r="E22" s="965"/>
      <c r="F22" s="966"/>
      <c r="G22" s="966"/>
      <c r="H22" s="966"/>
      <c r="I22" s="966"/>
      <c r="J22" s="966"/>
      <c r="K22" s="966"/>
      <c r="L22" s="966"/>
      <c r="M22" s="966"/>
      <c r="N22" s="966"/>
      <c r="O22" s="966"/>
      <c r="P22" s="966"/>
      <c r="Q22" s="966"/>
      <c r="R22" s="966"/>
      <c r="S22" s="966"/>
      <c r="T22" s="966"/>
      <c r="U22" s="966"/>
      <c r="V22" s="967"/>
    </row>
    <row r="23" spans="2:30" ht="18" customHeight="1" x14ac:dyDescent="0.15">
      <c r="B23" s="962"/>
      <c r="C23" s="963"/>
      <c r="D23" s="964"/>
      <c r="E23" s="965"/>
      <c r="F23" s="966"/>
      <c r="G23" s="966"/>
      <c r="H23" s="966"/>
      <c r="I23" s="966"/>
      <c r="J23" s="966"/>
      <c r="K23" s="966"/>
      <c r="L23" s="966"/>
      <c r="M23" s="966"/>
      <c r="N23" s="966"/>
      <c r="O23" s="966"/>
      <c r="P23" s="966"/>
      <c r="Q23" s="966"/>
      <c r="R23" s="966"/>
      <c r="S23" s="966"/>
      <c r="T23" s="966"/>
      <c r="U23" s="966"/>
      <c r="V23" s="967"/>
    </row>
    <row r="24" spans="2:30" ht="18" customHeight="1" x14ac:dyDescent="0.15">
      <c r="B24" s="962"/>
      <c r="C24" s="963"/>
      <c r="D24" s="964"/>
      <c r="E24" s="965"/>
      <c r="F24" s="966"/>
      <c r="G24" s="966"/>
      <c r="H24" s="966"/>
      <c r="I24" s="966"/>
      <c r="J24" s="966"/>
      <c r="K24" s="966"/>
      <c r="L24" s="966"/>
      <c r="M24" s="966"/>
      <c r="N24" s="966"/>
      <c r="O24" s="966"/>
      <c r="P24" s="966"/>
      <c r="Q24" s="966"/>
      <c r="R24" s="966"/>
      <c r="S24" s="966"/>
      <c r="T24" s="966"/>
      <c r="U24" s="966"/>
      <c r="V24" s="967"/>
    </row>
    <row r="25" spans="2:30" ht="18" customHeight="1" x14ac:dyDescent="0.15">
      <c r="B25" s="962"/>
      <c r="C25" s="963"/>
      <c r="D25" s="964"/>
      <c r="E25" s="965"/>
      <c r="F25" s="966"/>
      <c r="G25" s="966"/>
      <c r="H25" s="966"/>
      <c r="I25" s="966"/>
      <c r="J25" s="966"/>
      <c r="K25" s="966"/>
      <c r="L25" s="966"/>
      <c r="M25" s="966"/>
      <c r="N25" s="966"/>
      <c r="O25" s="966"/>
      <c r="P25" s="966"/>
      <c r="Q25" s="966"/>
      <c r="R25" s="966"/>
      <c r="S25" s="966"/>
      <c r="T25" s="966"/>
      <c r="U25" s="966"/>
      <c r="V25" s="967"/>
    </row>
    <row r="26" spans="2:30" ht="18" customHeight="1" x14ac:dyDescent="0.15">
      <c r="B26" s="962"/>
      <c r="C26" s="963"/>
      <c r="D26" s="964"/>
      <c r="E26" s="965"/>
      <c r="F26" s="966"/>
      <c r="G26" s="966"/>
      <c r="H26" s="966"/>
      <c r="I26" s="966"/>
      <c r="J26" s="966"/>
      <c r="K26" s="966"/>
      <c r="L26" s="966"/>
      <c r="M26" s="966"/>
      <c r="N26" s="966"/>
      <c r="O26" s="966"/>
      <c r="P26" s="966"/>
      <c r="Q26" s="966"/>
      <c r="R26" s="966"/>
      <c r="S26" s="966"/>
      <c r="T26" s="966"/>
      <c r="U26" s="966"/>
      <c r="V26" s="967"/>
    </row>
    <row r="27" spans="2:30" ht="18" customHeight="1" x14ac:dyDescent="0.15">
      <c r="B27" s="962"/>
      <c r="C27" s="963"/>
      <c r="D27" s="964"/>
      <c r="E27" s="965"/>
      <c r="F27" s="966"/>
      <c r="G27" s="966"/>
      <c r="H27" s="966"/>
      <c r="I27" s="966"/>
      <c r="J27" s="966"/>
      <c r="K27" s="966"/>
      <c r="L27" s="966"/>
      <c r="M27" s="966"/>
      <c r="N27" s="966"/>
      <c r="O27" s="966"/>
      <c r="P27" s="966"/>
      <c r="Q27" s="966"/>
      <c r="R27" s="966"/>
      <c r="S27" s="966"/>
      <c r="T27" s="966"/>
      <c r="U27" s="966"/>
      <c r="V27" s="967"/>
    </row>
    <row r="28" spans="2:30" ht="18" customHeight="1" x14ac:dyDescent="0.15">
      <c r="B28" s="766"/>
      <c r="C28" s="767"/>
      <c r="D28" s="768"/>
      <c r="E28" s="968"/>
      <c r="F28" s="969"/>
      <c r="G28" s="969"/>
      <c r="H28" s="969"/>
      <c r="I28" s="969"/>
      <c r="J28" s="969"/>
      <c r="K28" s="969"/>
      <c r="L28" s="969"/>
      <c r="M28" s="969"/>
      <c r="N28" s="969"/>
      <c r="O28" s="969"/>
      <c r="P28" s="969"/>
      <c r="Q28" s="969"/>
      <c r="R28" s="969"/>
      <c r="S28" s="969"/>
      <c r="T28" s="969"/>
      <c r="U28" s="969"/>
      <c r="V28" s="970"/>
    </row>
    <row r="29" spans="2:30" ht="18" customHeight="1" x14ac:dyDescent="0.15">
      <c r="B29" s="763" t="s">
        <v>729</v>
      </c>
      <c r="C29" s="764"/>
      <c r="D29" s="765"/>
      <c r="E29" s="58"/>
      <c r="F29" s="58" t="s">
        <v>541</v>
      </c>
      <c r="G29" s="58"/>
      <c r="H29" s="58"/>
      <c r="I29" s="58" t="s">
        <v>542</v>
      </c>
      <c r="K29" s="58"/>
      <c r="L29" s="58" t="s">
        <v>543</v>
      </c>
      <c r="N29" s="58"/>
      <c r="O29" s="123" t="s">
        <v>625</v>
      </c>
      <c r="Q29" s="975"/>
      <c r="R29" s="975"/>
      <c r="S29" s="975"/>
      <c r="T29" s="975"/>
      <c r="U29" s="975"/>
      <c r="V29" s="316" t="s">
        <v>626</v>
      </c>
    </row>
    <row r="30" spans="2:30" ht="18" customHeight="1" x14ac:dyDescent="0.15">
      <c r="B30" s="962"/>
      <c r="C30" s="963"/>
      <c r="D30" s="964"/>
      <c r="E30" s="57"/>
      <c r="F30" s="103" t="s">
        <v>631</v>
      </c>
      <c r="G30" s="57"/>
      <c r="H30" s="57"/>
      <c r="I30" s="57"/>
      <c r="K30" s="57"/>
      <c r="L30" s="314"/>
      <c r="M30" s="318"/>
      <c r="N30" s="314"/>
      <c r="O30" s="314"/>
      <c r="P30" s="318"/>
      <c r="Q30" s="319"/>
      <c r="R30" s="319"/>
      <c r="S30" s="319"/>
      <c r="T30" s="319"/>
      <c r="U30" s="319"/>
      <c r="V30" s="317"/>
    </row>
    <row r="31" spans="2:30" ht="18" customHeight="1" x14ac:dyDescent="0.15">
      <c r="B31" s="962"/>
      <c r="C31" s="963"/>
      <c r="D31" s="964"/>
      <c r="E31" s="61" t="s">
        <v>544</v>
      </c>
      <c r="F31" s="57"/>
      <c r="G31" s="57"/>
      <c r="H31" s="57"/>
      <c r="I31" s="57"/>
      <c r="J31" s="57"/>
      <c r="K31" s="57"/>
      <c r="L31" s="314"/>
      <c r="M31" s="314"/>
      <c r="N31" s="314"/>
      <c r="O31" s="314"/>
      <c r="P31" s="314"/>
      <c r="Q31" s="314"/>
      <c r="R31" s="314"/>
      <c r="S31" s="314"/>
      <c r="T31" s="314"/>
      <c r="U31" s="314"/>
      <c r="V31" s="317"/>
    </row>
    <row r="32" spans="2:30" ht="18" customHeight="1" x14ac:dyDescent="0.15">
      <c r="B32" s="962"/>
      <c r="C32" s="963"/>
      <c r="D32" s="964"/>
      <c r="E32" s="971"/>
      <c r="F32" s="972"/>
      <c r="G32" s="972"/>
      <c r="H32" s="972"/>
      <c r="I32" s="972"/>
      <c r="J32" s="972"/>
      <c r="K32" s="972"/>
      <c r="L32" s="972"/>
      <c r="M32" s="972"/>
      <c r="N32" s="972"/>
      <c r="O32" s="972"/>
      <c r="P32" s="972"/>
      <c r="Q32" s="972"/>
      <c r="R32" s="972"/>
      <c r="S32" s="972"/>
      <c r="T32" s="972"/>
      <c r="U32" s="972"/>
      <c r="V32" s="973"/>
    </row>
    <row r="33" spans="2:22" ht="18" customHeight="1" x14ac:dyDescent="0.15">
      <c r="B33" s="962"/>
      <c r="C33" s="963"/>
      <c r="D33" s="964"/>
      <c r="E33" s="971"/>
      <c r="F33" s="972"/>
      <c r="G33" s="972"/>
      <c r="H33" s="972"/>
      <c r="I33" s="972"/>
      <c r="J33" s="972"/>
      <c r="K33" s="972"/>
      <c r="L33" s="972"/>
      <c r="M33" s="972"/>
      <c r="N33" s="972"/>
      <c r="O33" s="972"/>
      <c r="P33" s="972"/>
      <c r="Q33" s="972"/>
      <c r="R33" s="972"/>
      <c r="S33" s="972"/>
      <c r="T33" s="972"/>
      <c r="U33" s="972"/>
      <c r="V33" s="973"/>
    </row>
    <row r="34" spans="2:22" ht="18" customHeight="1" x14ac:dyDescent="0.15">
      <c r="B34" s="962"/>
      <c r="C34" s="963"/>
      <c r="D34" s="964"/>
      <c r="E34" s="57" t="s">
        <v>545</v>
      </c>
      <c r="F34" s="57"/>
      <c r="G34" s="57"/>
      <c r="H34" s="57"/>
      <c r="I34" s="57"/>
      <c r="J34" s="57"/>
      <c r="K34" s="57"/>
      <c r="L34" s="57"/>
      <c r="M34" s="57"/>
      <c r="N34" s="57"/>
      <c r="O34" s="57"/>
      <c r="P34" s="57"/>
      <c r="Q34" s="57"/>
      <c r="R34" s="57"/>
      <c r="S34" s="57"/>
      <c r="T34" s="57"/>
      <c r="U34" s="57"/>
      <c r="V34" s="56"/>
    </row>
    <row r="35" spans="2:22" ht="18" customHeight="1" x14ac:dyDescent="0.15">
      <c r="B35" s="962"/>
      <c r="C35" s="963"/>
      <c r="D35" s="964"/>
      <c r="E35" s="965"/>
      <c r="F35" s="966"/>
      <c r="G35" s="966"/>
      <c r="H35" s="966"/>
      <c r="I35" s="966"/>
      <c r="J35" s="966"/>
      <c r="K35" s="966"/>
      <c r="L35" s="966"/>
      <c r="M35" s="966"/>
      <c r="N35" s="966"/>
      <c r="O35" s="966"/>
      <c r="P35" s="966"/>
      <c r="Q35" s="966"/>
      <c r="R35" s="966"/>
      <c r="S35" s="966"/>
      <c r="T35" s="966"/>
      <c r="U35" s="966"/>
      <c r="V35" s="967"/>
    </row>
    <row r="36" spans="2:22" ht="18" customHeight="1" x14ac:dyDescent="0.15">
      <c r="B36" s="962"/>
      <c r="C36" s="963"/>
      <c r="D36" s="964"/>
      <c r="E36" s="965"/>
      <c r="F36" s="966"/>
      <c r="G36" s="966"/>
      <c r="H36" s="966"/>
      <c r="I36" s="966"/>
      <c r="J36" s="966"/>
      <c r="K36" s="966"/>
      <c r="L36" s="966"/>
      <c r="M36" s="966"/>
      <c r="N36" s="966"/>
      <c r="O36" s="966"/>
      <c r="P36" s="966"/>
      <c r="Q36" s="966"/>
      <c r="R36" s="966"/>
      <c r="S36" s="966"/>
      <c r="T36" s="966"/>
      <c r="U36" s="966"/>
      <c r="V36" s="967"/>
    </row>
    <row r="37" spans="2:22" ht="18" customHeight="1" x14ac:dyDescent="0.15">
      <c r="B37" s="962"/>
      <c r="C37" s="963"/>
      <c r="D37" s="964"/>
      <c r="E37" s="965"/>
      <c r="F37" s="966"/>
      <c r="G37" s="966"/>
      <c r="H37" s="966"/>
      <c r="I37" s="966"/>
      <c r="J37" s="966"/>
      <c r="K37" s="966"/>
      <c r="L37" s="966"/>
      <c r="M37" s="966"/>
      <c r="N37" s="966"/>
      <c r="O37" s="966"/>
      <c r="P37" s="966"/>
      <c r="Q37" s="966"/>
      <c r="R37" s="966"/>
      <c r="S37" s="966"/>
      <c r="T37" s="966"/>
      <c r="U37" s="966"/>
      <c r="V37" s="967"/>
    </row>
    <row r="38" spans="2:22" ht="18" customHeight="1" x14ac:dyDescent="0.15">
      <c r="B38" s="962"/>
      <c r="C38" s="963"/>
      <c r="D38" s="964"/>
      <c r="E38" s="965"/>
      <c r="F38" s="966"/>
      <c r="G38" s="966"/>
      <c r="H38" s="966"/>
      <c r="I38" s="966"/>
      <c r="J38" s="966"/>
      <c r="K38" s="966"/>
      <c r="L38" s="966"/>
      <c r="M38" s="966"/>
      <c r="N38" s="966"/>
      <c r="O38" s="966"/>
      <c r="P38" s="966"/>
      <c r="Q38" s="966"/>
      <c r="R38" s="966"/>
      <c r="S38" s="966"/>
      <c r="T38" s="966"/>
      <c r="U38" s="966"/>
      <c r="V38" s="967"/>
    </row>
    <row r="39" spans="2:22" ht="18" customHeight="1" x14ac:dyDescent="0.15">
      <c r="B39" s="962"/>
      <c r="C39" s="963"/>
      <c r="D39" s="964"/>
      <c r="E39" s="965"/>
      <c r="F39" s="966"/>
      <c r="G39" s="966"/>
      <c r="H39" s="966"/>
      <c r="I39" s="966"/>
      <c r="J39" s="966"/>
      <c r="K39" s="966"/>
      <c r="L39" s="966"/>
      <c r="M39" s="966"/>
      <c r="N39" s="966"/>
      <c r="O39" s="966"/>
      <c r="P39" s="966"/>
      <c r="Q39" s="966"/>
      <c r="R39" s="966"/>
      <c r="S39" s="966"/>
      <c r="T39" s="966"/>
      <c r="U39" s="966"/>
      <c r="V39" s="967"/>
    </row>
    <row r="40" spans="2:22" ht="18" customHeight="1" x14ac:dyDescent="0.15">
      <c r="B40" s="962"/>
      <c r="C40" s="963"/>
      <c r="D40" s="964"/>
      <c r="E40" s="965"/>
      <c r="F40" s="966"/>
      <c r="G40" s="966"/>
      <c r="H40" s="966"/>
      <c r="I40" s="966"/>
      <c r="J40" s="966"/>
      <c r="K40" s="966"/>
      <c r="L40" s="966"/>
      <c r="M40" s="966"/>
      <c r="N40" s="966"/>
      <c r="O40" s="966"/>
      <c r="P40" s="966"/>
      <c r="Q40" s="966"/>
      <c r="R40" s="966"/>
      <c r="S40" s="966"/>
      <c r="T40" s="966"/>
      <c r="U40" s="966"/>
      <c r="V40" s="967"/>
    </row>
    <row r="41" spans="2:22" ht="18" customHeight="1" x14ac:dyDescent="0.15">
      <c r="B41" s="766"/>
      <c r="C41" s="767"/>
      <c r="D41" s="768"/>
      <c r="E41" s="968"/>
      <c r="F41" s="969"/>
      <c r="G41" s="969"/>
      <c r="H41" s="969"/>
      <c r="I41" s="969"/>
      <c r="J41" s="969"/>
      <c r="K41" s="969"/>
      <c r="L41" s="969"/>
      <c r="M41" s="969"/>
      <c r="N41" s="969"/>
      <c r="O41" s="969"/>
      <c r="P41" s="969"/>
      <c r="Q41" s="969"/>
      <c r="R41" s="969"/>
      <c r="S41" s="969"/>
      <c r="T41" s="969"/>
      <c r="U41" s="969"/>
      <c r="V41" s="970"/>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P27" sqref="P27:X28"/>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546</v>
      </c>
      <c r="Z1" s="105" t="s">
        <v>177</v>
      </c>
      <c r="AA1" s="105" t="s">
        <v>606</v>
      </c>
    </row>
    <row r="2" spans="2:27" ht="18" customHeight="1" x14ac:dyDescent="0.15">
      <c r="B2" s="106" t="s">
        <v>562</v>
      </c>
      <c r="AA2" s="105" t="s">
        <v>607</v>
      </c>
    </row>
    <row r="3" spans="2:27" ht="17.25" customHeight="1" x14ac:dyDescent="0.15">
      <c r="C3" s="104" t="s">
        <v>561</v>
      </c>
    </row>
    <row r="4" spans="2:27" ht="20.100000000000001" customHeight="1" x14ac:dyDescent="0.15">
      <c r="C4" s="121"/>
      <c r="D4" s="122"/>
      <c r="E4" s="122"/>
      <c r="F4" s="122"/>
      <c r="G4" s="122"/>
      <c r="H4" s="1008" t="s">
        <v>548</v>
      </c>
      <c r="I4" s="1009"/>
      <c r="J4" s="1009"/>
      <c r="K4" s="1009"/>
      <c r="L4" s="1009"/>
      <c r="M4" s="1010"/>
      <c r="N4" s="1006" t="s">
        <v>549</v>
      </c>
      <c r="O4" s="1007"/>
      <c r="P4" s="1009" t="s">
        <v>550</v>
      </c>
      <c r="Q4" s="1009"/>
      <c r="R4" s="1009"/>
      <c r="S4" s="1009"/>
      <c r="T4" s="1009"/>
      <c r="U4" s="1009"/>
      <c r="V4" s="1009"/>
      <c r="W4" s="1009"/>
      <c r="X4" s="1010"/>
    </row>
    <row r="5" spans="2:27" ht="20.100000000000001" customHeight="1" x14ac:dyDescent="0.15">
      <c r="C5" s="1020" t="s">
        <v>547</v>
      </c>
      <c r="D5" s="1020"/>
      <c r="E5" s="1020"/>
      <c r="F5" s="1020"/>
      <c r="G5" s="1020"/>
      <c r="H5" s="1039"/>
      <c r="I5" s="1039"/>
      <c r="J5" s="1039"/>
      <c r="K5" s="1039"/>
      <c r="L5" s="1039"/>
      <c r="M5" s="1039"/>
      <c r="N5" s="1013"/>
      <c r="O5" s="1013"/>
      <c r="P5" s="1011"/>
      <c r="Q5" s="1011"/>
      <c r="R5" s="1011"/>
      <c r="S5" s="1011"/>
      <c r="T5" s="1011"/>
      <c r="U5" s="1011"/>
      <c r="V5" s="1011"/>
      <c r="W5" s="1011"/>
      <c r="X5" s="1011"/>
    </row>
    <row r="6" spans="2:27" ht="20.100000000000001" customHeight="1" x14ac:dyDescent="0.15">
      <c r="C6" s="1021" t="s">
        <v>551</v>
      </c>
      <c r="D6" s="1022"/>
      <c r="E6" s="1022"/>
      <c r="F6" s="1022"/>
      <c r="G6" s="1023"/>
      <c r="H6" s="1040"/>
      <c r="I6" s="1040"/>
      <c r="J6" s="1040"/>
      <c r="K6" s="1040"/>
      <c r="L6" s="1040"/>
      <c r="M6" s="1040"/>
      <c r="N6" s="1002"/>
      <c r="O6" s="1002"/>
      <c r="P6" s="1012"/>
      <c r="Q6" s="1012"/>
      <c r="R6" s="1012"/>
      <c r="S6" s="1012"/>
      <c r="T6" s="1012"/>
      <c r="U6" s="1012"/>
      <c r="V6" s="1012"/>
      <c r="W6" s="1012"/>
      <c r="X6" s="1012"/>
    </row>
    <row r="7" spans="2:27" ht="20.100000000000001" customHeight="1" x14ac:dyDescent="0.15">
      <c r="C7" s="1021" t="s">
        <v>552</v>
      </c>
      <c r="D7" s="1022"/>
      <c r="E7" s="1022"/>
      <c r="F7" s="1022"/>
      <c r="G7" s="1023"/>
      <c r="H7" s="1040"/>
      <c r="I7" s="1040"/>
      <c r="J7" s="1040"/>
      <c r="K7" s="1040"/>
      <c r="L7" s="1040"/>
      <c r="M7" s="1040"/>
      <c r="N7" s="1003"/>
      <c r="O7" s="1003"/>
      <c r="P7" s="1001" t="s">
        <v>574</v>
      </c>
      <c r="Q7" s="1001"/>
      <c r="R7" s="1001"/>
      <c r="S7" s="1001"/>
      <c r="T7" s="1001"/>
      <c r="U7" s="1001"/>
      <c r="V7" s="1001"/>
      <c r="W7" s="1001"/>
      <c r="X7" s="1001"/>
    </row>
    <row r="8" spans="2:27" ht="14.25" customHeight="1" x14ac:dyDescent="0.15">
      <c r="C8" s="1189" t="s">
        <v>583</v>
      </c>
      <c r="D8" s="1190"/>
      <c r="E8" s="1190"/>
      <c r="F8" s="1190"/>
      <c r="G8" s="1191"/>
      <c r="H8" s="1196"/>
      <c r="I8" s="1197"/>
      <c r="J8" s="1197"/>
      <c r="K8" s="1197"/>
      <c r="L8" s="1197"/>
      <c r="M8" s="1198"/>
      <c r="N8" s="1207"/>
      <c r="O8" s="1208"/>
      <c r="P8" s="1163" t="s">
        <v>585</v>
      </c>
      <c r="Q8" s="1164"/>
      <c r="R8" s="1164"/>
      <c r="S8" s="1164"/>
      <c r="T8" s="1164"/>
      <c r="U8" s="1164"/>
      <c r="V8" s="1164"/>
      <c r="W8" s="1164"/>
      <c r="X8" s="1165"/>
    </row>
    <row r="9" spans="2:27" ht="9.75" customHeight="1" x14ac:dyDescent="0.15">
      <c r="C9" s="1192"/>
      <c r="D9" s="1193"/>
      <c r="E9" s="1193"/>
      <c r="F9" s="1193"/>
      <c r="G9" s="1194"/>
      <c r="H9" s="1199"/>
      <c r="I9" s="1200"/>
      <c r="J9" s="1200"/>
      <c r="K9" s="1200"/>
      <c r="L9" s="1200"/>
      <c r="M9" s="1201"/>
      <c r="N9" s="1205"/>
      <c r="O9" s="1206"/>
      <c r="P9" s="1166"/>
      <c r="Q9" s="1167"/>
      <c r="R9" s="1167"/>
      <c r="S9" s="1167"/>
      <c r="T9" s="1167"/>
      <c r="U9" s="1167"/>
      <c r="V9" s="1167"/>
      <c r="W9" s="1167"/>
      <c r="X9" s="1168"/>
    </row>
    <row r="10" spans="2:27" ht="23.25" customHeight="1" x14ac:dyDescent="0.15">
      <c r="C10" s="323"/>
      <c r="D10" s="1195" t="s">
        <v>700</v>
      </c>
      <c r="E10" s="1022"/>
      <c r="F10" s="1022"/>
      <c r="G10" s="1023"/>
      <c r="H10" s="324"/>
      <c r="I10" s="1202"/>
      <c r="J10" s="1203"/>
      <c r="K10" s="1203"/>
      <c r="L10" s="1203"/>
      <c r="M10" s="1204"/>
      <c r="N10" s="1205"/>
      <c r="O10" s="1206"/>
      <c r="P10" s="1169" t="s">
        <v>701</v>
      </c>
      <c r="Q10" s="1170"/>
      <c r="R10" s="1170"/>
      <c r="S10" s="1170"/>
      <c r="T10" s="1170"/>
      <c r="U10" s="1170"/>
      <c r="V10" s="1170"/>
      <c r="W10" s="1170"/>
      <c r="X10" s="1171"/>
    </row>
    <row r="11" spans="2:27" ht="20.100000000000001" customHeight="1" x14ac:dyDescent="0.15">
      <c r="C11" s="1047" t="s">
        <v>584</v>
      </c>
      <c r="D11" s="1047"/>
      <c r="E11" s="1047"/>
      <c r="F11" s="1047"/>
      <c r="G11" s="1047"/>
      <c r="H11" s="1041"/>
      <c r="I11" s="1042"/>
      <c r="J11" s="1042"/>
      <c r="K11" s="1042"/>
      <c r="L11" s="1042"/>
      <c r="M11" s="1043"/>
      <c r="N11" s="1004"/>
      <c r="O11" s="1004"/>
      <c r="P11" s="996" t="s">
        <v>698</v>
      </c>
      <c r="Q11" s="996"/>
      <c r="R11" s="996"/>
      <c r="S11" s="996"/>
      <c r="T11" s="996"/>
      <c r="U11" s="996"/>
      <c r="V11" s="996"/>
      <c r="W11" s="996"/>
      <c r="X11" s="996"/>
    </row>
    <row r="12" spans="2:27" ht="20.100000000000001" customHeight="1" thickBot="1" x14ac:dyDescent="0.2">
      <c r="C12" s="1048" t="s">
        <v>557</v>
      </c>
      <c r="D12" s="1048"/>
      <c r="E12" s="1048"/>
      <c r="F12" s="1048"/>
      <c r="G12" s="1048"/>
      <c r="H12" s="1024">
        <f>SUM(H5:H11)</f>
        <v>0</v>
      </c>
      <c r="I12" s="1024"/>
      <c r="J12" s="1024"/>
      <c r="K12" s="1024"/>
      <c r="L12" s="1024"/>
      <c r="M12" s="1024"/>
      <c r="N12" s="999"/>
      <c r="O12" s="1000"/>
      <c r="P12" s="997"/>
      <c r="Q12" s="997"/>
      <c r="R12" s="997"/>
      <c r="S12" s="997"/>
      <c r="T12" s="997"/>
      <c r="U12" s="997"/>
      <c r="V12" s="997"/>
      <c r="W12" s="997"/>
      <c r="X12" s="997"/>
    </row>
    <row r="13" spans="2:27" ht="20.100000000000001" customHeight="1" thickTop="1" thickBot="1" x14ac:dyDescent="0.2">
      <c r="C13" s="1051" t="s">
        <v>559</v>
      </c>
      <c r="D13" s="1051"/>
      <c r="E13" s="1051"/>
      <c r="F13" s="1051"/>
      <c r="G13" s="1051"/>
      <c r="H13" s="1044"/>
      <c r="I13" s="1044"/>
      <c r="J13" s="1044"/>
      <c r="K13" s="1044"/>
      <c r="L13" s="1044"/>
      <c r="M13" s="1044"/>
      <c r="N13" s="1005"/>
      <c r="O13" s="1005"/>
      <c r="P13" s="998" t="s">
        <v>575</v>
      </c>
      <c r="Q13" s="998"/>
      <c r="R13" s="998"/>
      <c r="S13" s="998"/>
      <c r="T13" s="998"/>
      <c r="U13" s="998"/>
      <c r="V13" s="998"/>
      <c r="W13" s="998"/>
      <c r="X13" s="998"/>
    </row>
    <row r="14" spans="2:27" ht="12.95" customHeight="1" thickTop="1" x14ac:dyDescent="0.15">
      <c r="C14" s="1014" t="s">
        <v>553</v>
      </c>
      <c r="D14" s="1015"/>
      <c r="E14" s="1015"/>
      <c r="F14" s="1015"/>
      <c r="G14" s="1016"/>
      <c r="H14" s="1032">
        <f>SUM(R14:X15)</f>
        <v>0</v>
      </c>
      <c r="I14" s="1033"/>
      <c r="J14" s="1033"/>
      <c r="K14" s="1033"/>
      <c r="L14" s="1033"/>
      <c r="M14" s="1034"/>
      <c r="N14" s="1180"/>
      <c r="O14" s="1181"/>
      <c r="P14" s="1152" t="s">
        <v>572</v>
      </c>
      <c r="Q14" s="1153"/>
      <c r="R14" s="1156"/>
      <c r="S14" s="1157"/>
      <c r="T14" s="1157"/>
      <c r="U14" s="1157"/>
      <c r="V14" s="1157"/>
      <c r="W14" s="1157"/>
      <c r="X14" s="1158"/>
    </row>
    <row r="15" spans="2:27" ht="12.95" customHeight="1" x14ac:dyDescent="0.15">
      <c r="C15" s="1017"/>
      <c r="D15" s="1018"/>
      <c r="E15" s="1018"/>
      <c r="F15" s="1018"/>
      <c r="G15" s="1019"/>
      <c r="H15" s="1035"/>
      <c r="I15" s="1036"/>
      <c r="J15" s="1036"/>
      <c r="K15" s="1036"/>
      <c r="L15" s="1036"/>
      <c r="M15" s="1037"/>
      <c r="N15" s="1182"/>
      <c r="O15" s="1183"/>
      <c r="P15" s="1154" t="s">
        <v>230</v>
      </c>
      <c r="Q15" s="1155"/>
      <c r="R15" s="1159"/>
      <c r="S15" s="1160"/>
      <c r="T15" s="1160"/>
      <c r="U15" s="1160"/>
      <c r="V15" s="1160"/>
      <c r="W15" s="1160"/>
      <c r="X15" s="1161"/>
    </row>
    <row r="16" spans="2:27" ht="12.95" customHeight="1" x14ac:dyDescent="0.15">
      <c r="C16" s="1017" t="s">
        <v>554</v>
      </c>
      <c r="D16" s="1018"/>
      <c r="E16" s="1018"/>
      <c r="F16" s="1018"/>
      <c r="G16" s="1019"/>
      <c r="H16" s="1026">
        <f>SUM(R16:X17)</f>
        <v>0</v>
      </c>
      <c r="I16" s="1027"/>
      <c r="J16" s="1027"/>
      <c r="K16" s="1027"/>
      <c r="L16" s="1027"/>
      <c r="M16" s="1028"/>
      <c r="N16" s="1182"/>
      <c r="O16" s="1183"/>
      <c r="P16" s="1187" t="s">
        <v>572</v>
      </c>
      <c r="Q16" s="1188"/>
      <c r="R16" s="1146"/>
      <c r="S16" s="1147"/>
      <c r="T16" s="1147"/>
      <c r="U16" s="1147"/>
      <c r="V16" s="1147"/>
      <c r="W16" s="1147"/>
      <c r="X16" s="1148"/>
    </row>
    <row r="17" spans="3:30" ht="12.95" customHeight="1" x14ac:dyDescent="0.15">
      <c r="C17" s="1017"/>
      <c r="D17" s="1018"/>
      <c r="E17" s="1018"/>
      <c r="F17" s="1018"/>
      <c r="G17" s="1019"/>
      <c r="H17" s="1029"/>
      <c r="I17" s="1030"/>
      <c r="J17" s="1030"/>
      <c r="K17" s="1030"/>
      <c r="L17" s="1030"/>
      <c r="M17" s="1031"/>
      <c r="N17" s="1182"/>
      <c r="O17" s="1184"/>
      <c r="P17" s="1162" t="s">
        <v>230</v>
      </c>
      <c r="Q17" s="1155"/>
      <c r="R17" s="1159"/>
      <c r="S17" s="1160"/>
      <c r="T17" s="1160"/>
      <c r="U17" s="1160"/>
      <c r="V17" s="1160"/>
      <c r="W17" s="1160"/>
      <c r="X17" s="1161"/>
      <c r="AD17" s="107"/>
    </row>
    <row r="18" spans="3:30" ht="20.100000000000001" customHeight="1" x14ac:dyDescent="0.15">
      <c r="C18" s="1049" t="s">
        <v>555</v>
      </c>
      <c r="D18" s="1049"/>
      <c r="E18" s="1049"/>
      <c r="F18" s="1049"/>
      <c r="G18" s="1049"/>
      <c r="H18" s="1038"/>
      <c r="I18" s="1038"/>
      <c r="J18" s="1038"/>
      <c r="K18" s="1038"/>
      <c r="L18" s="1038"/>
      <c r="M18" s="1038"/>
      <c r="N18" s="1182"/>
      <c r="O18" s="1183"/>
      <c r="P18" s="1172" t="s">
        <v>573</v>
      </c>
      <c r="Q18" s="1173"/>
      <c r="R18" s="1173"/>
      <c r="S18" s="1173"/>
      <c r="T18" s="1173"/>
      <c r="U18" s="1173"/>
      <c r="V18" s="1173"/>
      <c r="W18" s="1173"/>
      <c r="X18" s="1174"/>
    </row>
    <row r="19" spans="3:30" ht="20.100000000000001" customHeight="1" x14ac:dyDescent="0.15">
      <c r="C19" s="1049" t="s">
        <v>556</v>
      </c>
      <c r="D19" s="1049"/>
      <c r="E19" s="1049"/>
      <c r="F19" s="1049"/>
      <c r="G19" s="1049"/>
      <c r="H19" s="1038"/>
      <c r="I19" s="1038"/>
      <c r="J19" s="1038"/>
      <c r="K19" s="1038"/>
      <c r="L19" s="1038"/>
      <c r="M19" s="1038"/>
      <c r="N19" s="1182"/>
      <c r="O19" s="1183"/>
      <c r="P19" s="1175"/>
      <c r="Q19" s="1176"/>
      <c r="R19" s="1176"/>
      <c r="S19" s="1176"/>
      <c r="T19" s="1176"/>
      <c r="U19" s="1176"/>
      <c r="V19" s="1176"/>
      <c r="W19" s="1176"/>
      <c r="X19" s="1177"/>
    </row>
    <row r="20" spans="3:30" ht="20.100000000000001" customHeight="1" thickBot="1" x14ac:dyDescent="0.2">
      <c r="C20" s="1048" t="s">
        <v>558</v>
      </c>
      <c r="D20" s="1048"/>
      <c r="E20" s="1048"/>
      <c r="F20" s="1048"/>
      <c r="G20" s="1048"/>
      <c r="H20" s="1024">
        <f>SUM(H14:M19)</f>
        <v>0</v>
      </c>
      <c r="I20" s="1024"/>
      <c r="J20" s="1024"/>
      <c r="K20" s="1024"/>
      <c r="L20" s="1024"/>
      <c r="M20" s="1024"/>
      <c r="N20" s="1182"/>
      <c r="O20" s="1183"/>
      <c r="P20" s="1178"/>
      <c r="Q20" s="1106"/>
      <c r="R20" s="1106"/>
      <c r="S20" s="1106"/>
      <c r="T20" s="1106"/>
      <c r="U20" s="1106"/>
      <c r="V20" s="1106"/>
      <c r="W20" s="1106"/>
      <c r="X20" s="1107"/>
    </row>
    <row r="21" spans="3:30" ht="20.100000000000001" customHeight="1" thickTop="1" x14ac:dyDescent="0.15">
      <c r="C21" s="1050" t="s">
        <v>560</v>
      </c>
      <c r="D21" s="1050"/>
      <c r="E21" s="1050"/>
      <c r="F21" s="1050"/>
      <c r="G21" s="1050"/>
      <c r="H21" s="1025">
        <f>SUM(H12,H13,H20)</f>
        <v>0</v>
      </c>
      <c r="I21" s="1025"/>
      <c r="J21" s="1025"/>
      <c r="K21" s="1025"/>
      <c r="L21" s="1025"/>
      <c r="M21" s="1025"/>
      <c r="N21" s="1185"/>
      <c r="O21" s="1186"/>
      <c r="P21" s="1149" t="s">
        <v>571</v>
      </c>
      <c r="Q21" s="1150"/>
      <c r="R21" s="1150"/>
      <c r="S21" s="1150"/>
      <c r="T21" s="1150"/>
      <c r="U21" s="1150"/>
      <c r="V21" s="1150"/>
      <c r="W21" s="1150"/>
      <c r="X21" s="1151"/>
    </row>
    <row r="22" spans="3:30" ht="18" customHeight="1" x14ac:dyDescent="0.15">
      <c r="C22" s="1179" t="s">
        <v>699</v>
      </c>
      <c r="D22" s="1179"/>
      <c r="E22" s="1179"/>
      <c r="F22" s="1179"/>
      <c r="G22" s="1179"/>
      <c r="H22" s="1179"/>
      <c r="I22" s="1179"/>
      <c r="J22" s="1179"/>
      <c r="K22" s="1179"/>
      <c r="L22" s="1179"/>
      <c r="M22" s="1179"/>
      <c r="N22" s="1179"/>
      <c r="O22" s="1179"/>
      <c r="P22" s="1179"/>
      <c r="Q22" s="1179"/>
      <c r="R22" s="1179"/>
      <c r="S22" s="1179"/>
      <c r="T22" s="1179"/>
      <c r="U22" s="1179"/>
      <c r="V22" s="1179"/>
      <c r="W22" s="1179"/>
      <c r="X22" s="1179"/>
    </row>
    <row r="23" spans="3:30" ht="18" customHeight="1" x14ac:dyDescent="0.15">
      <c r="C23" s="1179"/>
      <c r="D23" s="1179"/>
      <c r="E23" s="1179"/>
      <c r="F23" s="1179"/>
      <c r="G23" s="1179"/>
      <c r="H23" s="1179"/>
      <c r="I23" s="1179"/>
      <c r="J23" s="1179"/>
      <c r="K23" s="1179"/>
      <c r="L23" s="1179"/>
      <c r="M23" s="1179"/>
      <c r="N23" s="1179"/>
      <c r="O23" s="1179"/>
      <c r="P23" s="1179"/>
      <c r="Q23" s="1179"/>
      <c r="R23" s="1179"/>
      <c r="S23" s="1179"/>
      <c r="T23" s="1179"/>
      <c r="U23" s="1179"/>
      <c r="V23" s="1179"/>
      <c r="W23" s="1179"/>
      <c r="X23" s="1179"/>
    </row>
    <row r="24" spans="3:30" ht="39" customHeight="1" x14ac:dyDescent="0.15">
      <c r="C24" s="1179"/>
      <c r="D24" s="1179"/>
      <c r="E24" s="1179"/>
      <c r="F24" s="1179"/>
      <c r="G24" s="1179"/>
      <c r="H24" s="1179"/>
      <c r="I24" s="1179"/>
      <c r="J24" s="1179"/>
      <c r="K24" s="1179"/>
      <c r="L24" s="1179"/>
      <c r="M24" s="1179"/>
      <c r="N24" s="1179"/>
      <c r="O24" s="1179"/>
      <c r="P24" s="1179"/>
      <c r="Q24" s="1179"/>
      <c r="R24" s="1179"/>
      <c r="S24" s="1179"/>
      <c r="T24" s="1179"/>
      <c r="U24" s="1179"/>
      <c r="V24" s="1179"/>
      <c r="W24" s="1179"/>
      <c r="X24" s="1179"/>
    </row>
    <row r="25" spans="3:30" ht="18" customHeight="1" x14ac:dyDescent="0.15">
      <c r="C25" s="131" t="s">
        <v>563</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55" t="s">
        <v>548</v>
      </c>
      <c r="I26" s="1056"/>
      <c r="J26" s="1056"/>
      <c r="K26" s="1056"/>
      <c r="L26" s="1056"/>
      <c r="M26" s="1056"/>
      <c r="N26" s="1056"/>
      <c r="O26" s="1057"/>
      <c r="P26" s="1060" t="s">
        <v>550</v>
      </c>
      <c r="Q26" s="1060"/>
      <c r="R26" s="1060"/>
      <c r="S26" s="1060"/>
      <c r="T26" s="1060"/>
      <c r="U26" s="1060"/>
      <c r="V26" s="1060"/>
      <c r="W26" s="1060"/>
      <c r="X26" s="1061"/>
    </row>
    <row r="27" spans="3:30" ht="17.100000000000001" customHeight="1" x14ac:dyDescent="0.15">
      <c r="C27" s="991" t="s">
        <v>564</v>
      </c>
      <c r="D27" s="991"/>
      <c r="E27" s="991"/>
      <c r="F27" s="991"/>
      <c r="G27" s="991"/>
      <c r="H27" s="976"/>
      <c r="I27" s="977"/>
      <c r="J27" s="977"/>
      <c r="K27" s="977"/>
      <c r="L27" s="977"/>
      <c r="M27" s="977"/>
      <c r="N27" s="977"/>
      <c r="O27" s="978"/>
      <c r="P27" s="1209" t="s">
        <v>746</v>
      </c>
      <c r="Q27" s="1209"/>
      <c r="R27" s="1209"/>
      <c r="S27" s="1209"/>
      <c r="T27" s="1209"/>
      <c r="U27" s="1209"/>
      <c r="V27" s="1209"/>
      <c r="W27" s="1209"/>
      <c r="X27" s="1209"/>
    </row>
    <row r="28" spans="3:30" ht="17.100000000000001" customHeight="1" x14ac:dyDescent="0.15">
      <c r="C28" s="991"/>
      <c r="D28" s="991"/>
      <c r="E28" s="991"/>
      <c r="F28" s="991"/>
      <c r="G28" s="991"/>
      <c r="H28" s="979"/>
      <c r="I28" s="980"/>
      <c r="J28" s="980"/>
      <c r="K28" s="980"/>
      <c r="L28" s="980"/>
      <c r="M28" s="980"/>
      <c r="N28" s="980"/>
      <c r="O28" s="981"/>
      <c r="P28" s="1210" t="s">
        <v>567</v>
      </c>
      <c r="Q28" s="1210"/>
      <c r="R28" s="1210"/>
      <c r="S28" s="1210"/>
      <c r="T28" s="1210"/>
      <c r="U28" s="1210"/>
      <c r="V28" s="1210"/>
      <c r="W28" s="1210"/>
      <c r="X28" s="1210"/>
    </row>
    <row r="29" spans="3:30" ht="17.100000000000001" customHeight="1" x14ac:dyDescent="0.15">
      <c r="C29" s="991" t="s">
        <v>565</v>
      </c>
      <c r="D29" s="991"/>
      <c r="E29" s="991"/>
      <c r="F29" s="991"/>
      <c r="G29" s="991"/>
      <c r="H29" s="984"/>
      <c r="I29" s="985"/>
      <c r="J29" s="985"/>
      <c r="K29" s="985"/>
      <c r="L29" s="985"/>
      <c r="M29" s="985"/>
      <c r="N29" s="985"/>
      <c r="O29" s="986"/>
      <c r="P29" s="987" t="s">
        <v>568</v>
      </c>
      <c r="Q29" s="987"/>
      <c r="R29" s="987"/>
      <c r="S29" s="987"/>
      <c r="T29" s="987"/>
      <c r="U29" s="987"/>
      <c r="V29" s="987"/>
      <c r="W29" s="987"/>
      <c r="X29" s="987"/>
    </row>
    <row r="30" spans="3:30" ht="17.100000000000001" customHeight="1" x14ac:dyDescent="0.15">
      <c r="C30" s="991"/>
      <c r="D30" s="991"/>
      <c r="E30" s="991"/>
      <c r="F30" s="991"/>
      <c r="G30" s="991"/>
      <c r="H30" s="979"/>
      <c r="I30" s="980"/>
      <c r="J30" s="980"/>
      <c r="K30" s="980"/>
      <c r="L30" s="980"/>
      <c r="M30" s="980"/>
      <c r="N30" s="980"/>
      <c r="O30" s="981"/>
      <c r="P30" s="983" t="s">
        <v>569</v>
      </c>
      <c r="Q30" s="983"/>
      <c r="R30" s="983"/>
      <c r="S30" s="983"/>
      <c r="T30" s="983"/>
      <c r="U30" s="983"/>
      <c r="V30" s="983"/>
      <c r="W30" s="983"/>
      <c r="X30" s="983"/>
    </row>
    <row r="31" spans="3:30" ht="20.100000000000001" customHeight="1" x14ac:dyDescent="0.15">
      <c r="C31" s="991" t="s">
        <v>566</v>
      </c>
      <c r="D31" s="991"/>
      <c r="E31" s="991"/>
      <c r="F31" s="991"/>
      <c r="G31" s="991"/>
      <c r="H31" s="992"/>
      <c r="I31" s="992"/>
      <c r="J31" s="992"/>
      <c r="K31" s="992"/>
      <c r="L31" s="992"/>
      <c r="M31" s="992"/>
      <c r="N31" s="992"/>
      <c r="O31" s="992"/>
      <c r="P31" s="988" t="s">
        <v>570</v>
      </c>
      <c r="Q31" s="988"/>
      <c r="R31" s="988"/>
      <c r="S31" s="988"/>
      <c r="T31" s="988"/>
      <c r="U31" s="988"/>
      <c r="V31" s="988"/>
      <c r="W31" s="988"/>
      <c r="X31" s="988"/>
    </row>
    <row r="32" spans="3:30" ht="20.100000000000001" customHeight="1" thickBot="1" x14ac:dyDescent="0.2">
      <c r="C32" s="994" t="s">
        <v>176</v>
      </c>
      <c r="D32" s="994"/>
      <c r="E32" s="994"/>
      <c r="F32" s="994"/>
      <c r="G32" s="994"/>
      <c r="H32" s="993"/>
      <c r="I32" s="993"/>
      <c r="J32" s="993"/>
      <c r="K32" s="993"/>
      <c r="L32" s="993"/>
      <c r="M32" s="993"/>
      <c r="N32" s="993"/>
      <c r="O32" s="993"/>
      <c r="P32" s="989"/>
      <c r="Q32" s="989"/>
      <c r="R32" s="989"/>
      <c r="S32" s="989"/>
      <c r="T32" s="989"/>
      <c r="U32" s="989"/>
      <c r="V32" s="989"/>
      <c r="W32" s="989"/>
      <c r="X32" s="989"/>
    </row>
    <row r="33" spans="2:24" ht="20.100000000000001" customHeight="1" thickTop="1" x14ac:dyDescent="0.15">
      <c r="C33" s="995" t="s">
        <v>243</v>
      </c>
      <c r="D33" s="995"/>
      <c r="E33" s="995"/>
      <c r="F33" s="995"/>
      <c r="G33" s="995"/>
      <c r="H33" s="982">
        <f>SUM(H27:O32)</f>
        <v>0</v>
      </c>
      <c r="I33" s="982"/>
      <c r="J33" s="982"/>
      <c r="K33" s="982"/>
      <c r="L33" s="982"/>
      <c r="M33" s="982"/>
      <c r="N33" s="982"/>
      <c r="O33" s="982"/>
      <c r="P33" s="990" t="s">
        <v>576</v>
      </c>
      <c r="Q33" s="990"/>
      <c r="R33" s="990"/>
      <c r="S33" s="990"/>
      <c r="T33" s="990"/>
      <c r="U33" s="990"/>
      <c r="V33" s="990"/>
      <c r="W33" s="990"/>
      <c r="X33" s="990"/>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068" t="s">
        <v>656</v>
      </c>
      <c r="D35" s="1068"/>
      <c r="E35" s="1068"/>
      <c r="F35" s="1068"/>
      <c r="G35" s="1068"/>
      <c r="H35" s="1068"/>
      <c r="I35" s="1068"/>
      <c r="J35" s="1068"/>
      <c r="K35" s="1068"/>
      <c r="L35" s="1068"/>
      <c r="M35" s="1068"/>
      <c r="N35" s="1068"/>
      <c r="O35" s="1068"/>
      <c r="P35" s="1068"/>
      <c r="Q35" s="1068"/>
      <c r="R35" s="1068"/>
      <c r="S35" s="1068"/>
      <c r="T35" s="1068"/>
      <c r="U35" s="1068"/>
      <c r="V35" s="1068"/>
      <c r="W35" s="1068"/>
      <c r="X35" s="1068"/>
    </row>
    <row r="36" spans="2:24" ht="18" customHeight="1" x14ac:dyDescent="0.15">
      <c r="B36" s="109"/>
      <c r="C36" s="1068"/>
      <c r="D36" s="1068"/>
      <c r="E36" s="1068"/>
      <c r="F36" s="1068"/>
      <c r="G36" s="1068"/>
      <c r="H36" s="1068"/>
      <c r="I36" s="1068"/>
      <c r="J36" s="1068"/>
      <c r="K36" s="1068"/>
      <c r="L36" s="1068"/>
      <c r="M36" s="1068"/>
      <c r="N36" s="1068"/>
      <c r="O36" s="1068"/>
      <c r="P36" s="1068"/>
      <c r="Q36" s="1068"/>
      <c r="R36" s="1068"/>
      <c r="S36" s="1068"/>
      <c r="T36" s="1068"/>
      <c r="U36" s="1068"/>
      <c r="V36" s="1068"/>
      <c r="W36" s="1068"/>
      <c r="X36" s="1068"/>
    </row>
    <row r="37" spans="2:24" ht="18" customHeight="1" x14ac:dyDescent="0.15">
      <c r="B37" s="109"/>
      <c r="C37" s="1068"/>
      <c r="D37" s="1068"/>
      <c r="E37" s="1068"/>
      <c r="F37" s="1068"/>
      <c r="G37" s="1068"/>
      <c r="H37" s="1068"/>
      <c r="I37" s="1068"/>
      <c r="J37" s="1068"/>
      <c r="K37" s="1068"/>
      <c r="L37" s="1068"/>
      <c r="M37" s="1068"/>
      <c r="N37" s="1068"/>
      <c r="O37" s="1068"/>
      <c r="P37" s="1068"/>
      <c r="Q37" s="1068"/>
      <c r="R37" s="1068"/>
      <c r="S37" s="1068"/>
      <c r="T37" s="1068"/>
      <c r="U37" s="1068"/>
      <c r="V37" s="1068"/>
      <c r="W37" s="1068"/>
      <c r="X37" s="1068"/>
    </row>
    <row r="38" spans="2:24" ht="18" customHeight="1" x14ac:dyDescent="0.15">
      <c r="B38" s="109"/>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row>
    <row r="39" spans="2:24" ht="18" customHeight="1" x14ac:dyDescent="0.15">
      <c r="B39" s="109"/>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row>
    <row r="40" spans="2:24" ht="18" customHeight="1" x14ac:dyDescent="0.15">
      <c r="B40" s="109"/>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row>
    <row r="41" spans="2:24" ht="18" customHeight="1" x14ac:dyDescent="0.15">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row>
    <row r="42" spans="2:24" ht="18" customHeight="1" x14ac:dyDescent="0.15">
      <c r="C42" s="104" t="s">
        <v>577</v>
      </c>
    </row>
    <row r="43" spans="2:24" ht="20.100000000000001" customHeight="1" x14ac:dyDescent="0.15">
      <c r="C43" s="133"/>
      <c r="D43" s="134"/>
      <c r="E43" s="134"/>
      <c r="F43" s="134"/>
      <c r="G43" s="135"/>
      <c r="H43" s="1056" t="s">
        <v>548</v>
      </c>
      <c r="I43" s="1056"/>
      <c r="J43" s="1056"/>
      <c r="K43" s="1056"/>
      <c r="L43" s="1056"/>
      <c r="M43" s="1056"/>
      <c r="N43" s="1056"/>
      <c r="O43" s="1057"/>
      <c r="P43" s="1060" t="s">
        <v>550</v>
      </c>
      <c r="Q43" s="1060"/>
      <c r="R43" s="1060"/>
      <c r="S43" s="1060"/>
      <c r="T43" s="1060"/>
      <c r="U43" s="1060"/>
      <c r="V43" s="1060"/>
      <c r="W43" s="1060"/>
      <c r="X43" s="1061"/>
    </row>
    <row r="44" spans="2:24" ht="20.100000000000001" customHeight="1" x14ac:dyDescent="0.15">
      <c r="C44" s="1053" t="s">
        <v>578</v>
      </c>
      <c r="D44" s="1054"/>
      <c r="E44" s="1054"/>
      <c r="F44" s="1054"/>
      <c r="G44" s="1054"/>
      <c r="H44" s="1062"/>
      <c r="I44" s="1063"/>
      <c r="J44" s="1063"/>
      <c r="K44" s="1063"/>
      <c r="L44" s="1063"/>
      <c r="M44" s="1063"/>
      <c r="N44" s="1063"/>
      <c r="O44" s="1064"/>
      <c r="P44" s="1065"/>
      <c r="Q44" s="1065"/>
      <c r="R44" s="1065"/>
      <c r="S44" s="1065"/>
      <c r="T44" s="1065"/>
      <c r="U44" s="1065"/>
      <c r="V44" s="1065"/>
      <c r="W44" s="1065"/>
      <c r="X44" s="1066"/>
    </row>
    <row r="45" spans="2:24" ht="20.100000000000001" customHeight="1" x14ac:dyDescent="0.15">
      <c r="C45" s="1055" t="s">
        <v>579</v>
      </c>
      <c r="D45" s="1056"/>
      <c r="E45" s="1056"/>
      <c r="F45" s="1056"/>
      <c r="G45" s="1057"/>
      <c r="H45" s="1067"/>
      <c r="I45" s="1067"/>
      <c r="J45" s="1067"/>
      <c r="K45" s="1067"/>
      <c r="L45" s="1067"/>
      <c r="M45" s="1067"/>
      <c r="N45" s="1067"/>
      <c r="O45" s="1067"/>
      <c r="P45" s="1065"/>
      <c r="Q45" s="1065"/>
      <c r="R45" s="1065"/>
      <c r="S45" s="1065"/>
      <c r="T45" s="1065"/>
      <c r="U45" s="1065"/>
      <c r="V45" s="1065"/>
      <c r="W45" s="1065"/>
      <c r="X45" s="1066"/>
    </row>
    <row r="46" spans="2:24" ht="20.100000000000001" customHeight="1" thickBot="1" x14ac:dyDescent="0.2">
      <c r="C46" s="1058" t="s">
        <v>580</v>
      </c>
      <c r="D46" s="1059"/>
      <c r="E46" s="1059"/>
      <c r="F46" s="1059"/>
      <c r="G46" s="1059"/>
      <c r="H46" s="993"/>
      <c r="I46" s="993"/>
      <c r="J46" s="993"/>
      <c r="K46" s="993"/>
      <c r="L46" s="993"/>
      <c r="M46" s="993"/>
      <c r="N46" s="993"/>
      <c r="O46" s="993"/>
      <c r="P46" s="1045"/>
      <c r="Q46" s="1045"/>
      <c r="R46" s="1045"/>
      <c r="S46" s="1045"/>
      <c r="T46" s="1045"/>
      <c r="U46" s="1045"/>
      <c r="V46" s="1045"/>
      <c r="W46" s="1045"/>
      <c r="X46" s="1046"/>
    </row>
    <row r="47" spans="2:24" ht="20.100000000000001" customHeight="1" thickTop="1" x14ac:dyDescent="0.15">
      <c r="C47" s="1053" t="s">
        <v>243</v>
      </c>
      <c r="D47" s="1054"/>
      <c r="E47" s="1054"/>
      <c r="F47" s="1054"/>
      <c r="G47" s="1054"/>
      <c r="H47" s="1071">
        <f>SUM(H44:O46)</f>
        <v>0</v>
      </c>
      <c r="I47" s="1071"/>
      <c r="J47" s="1071"/>
      <c r="K47" s="1071"/>
      <c r="L47" s="1071"/>
      <c r="M47" s="1071"/>
      <c r="N47" s="1071"/>
      <c r="O47" s="1071"/>
      <c r="P47" s="1052" t="s">
        <v>581</v>
      </c>
      <c r="Q47" s="1052"/>
      <c r="R47" s="1052"/>
      <c r="S47" s="1052"/>
      <c r="T47" s="1052"/>
      <c r="U47" s="1052"/>
      <c r="V47" s="1052"/>
      <c r="W47" s="1052"/>
      <c r="X47" s="1052"/>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068" t="s">
        <v>582</v>
      </c>
      <c r="D49" s="1069"/>
      <c r="E49" s="1069"/>
      <c r="F49" s="1069"/>
      <c r="G49" s="1069"/>
      <c r="H49" s="1069"/>
      <c r="I49" s="1069"/>
      <c r="J49" s="1069"/>
      <c r="K49" s="1069"/>
      <c r="L49" s="1069"/>
      <c r="M49" s="1069"/>
      <c r="N49" s="1069"/>
      <c r="O49" s="1069"/>
      <c r="P49" s="1069"/>
      <c r="Q49" s="1069"/>
      <c r="R49" s="1069"/>
      <c r="S49" s="1069"/>
      <c r="T49" s="1069"/>
      <c r="U49" s="1069"/>
      <c r="V49" s="1069"/>
      <c r="W49" s="1069"/>
      <c r="X49" s="1069"/>
    </row>
    <row r="50" spans="3:24" ht="18" customHeight="1" x14ac:dyDescent="0.15">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row>
    <row r="51" spans="3:24" ht="18" customHeight="1" x14ac:dyDescent="0.15">
      <c r="C51" s="137" t="s">
        <v>586</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070" t="s">
        <v>587</v>
      </c>
      <c r="D52" s="1070"/>
      <c r="E52" s="1070"/>
      <c r="F52" s="1070"/>
      <c r="G52" s="1070"/>
      <c r="H52" s="1070" t="s">
        <v>570</v>
      </c>
      <c r="I52" s="1070"/>
      <c r="J52" s="1070"/>
      <c r="K52" s="1070"/>
      <c r="L52" s="1070" t="s">
        <v>588</v>
      </c>
      <c r="M52" s="1070"/>
      <c r="N52" s="1070"/>
      <c r="O52" s="1070" t="s">
        <v>224</v>
      </c>
      <c r="P52" s="1070"/>
      <c r="Q52" s="1070"/>
      <c r="R52" s="1070"/>
      <c r="S52" s="1070" t="s">
        <v>589</v>
      </c>
      <c r="T52" s="1070"/>
      <c r="U52" s="1070" t="s">
        <v>590</v>
      </c>
      <c r="V52" s="1070"/>
      <c r="W52" s="1070"/>
      <c r="X52" s="1070"/>
    </row>
    <row r="53" spans="3:24" ht="20.100000000000001" customHeight="1" x14ac:dyDescent="0.15">
      <c r="C53" s="1074"/>
      <c r="D53" s="1074"/>
      <c r="E53" s="1074"/>
      <c r="F53" s="1074"/>
      <c r="G53" s="1074"/>
      <c r="H53" s="1075"/>
      <c r="I53" s="1075"/>
      <c r="J53" s="1075"/>
      <c r="K53" s="1075"/>
      <c r="L53" s="1075"/>
      <c r="M53" s="1075"/>
      <c r="N53" s="1075"/>
      <c r="O53" s="1076">
        <f>SUM(H53:N53)</f>
        <v>0</v>
      </c>
      <c r="P53" s="1076"/>
      <c r="Q53" s="1076"/>
      <c r="R53" s="1076"/>
      <c r="S53" s="1077"/>
      <c r="T53" s="1077"/>
      <c r="U53" s="1076" t="str">
        <f>IFERROR(O53/S53,"")</f>
        <v/>
      </c>
      <c r="V53" s="1076"/>
      <c r="W53" s="1076"/>
      <c r="X53" s="1076"/>
    </row>
    <row r="54" spans="3:24" ht="20.100000000000001" customHeight="1" thickBot="1" x14ac:dyDescent="0.2">
      <c r="C54" s="1081"/>
      <c r="D54" s="1081"/>
      <c r="E54" s="1081"/>
      <c r="F54" s="1081"/>
      <c r="G54" s="1081"/>
      <c r="H54" s="1082"/>
      <c r="I54" s="1082"/>
      <c r="J54" s="1082"/>
      <c r="K54" s="1082"/>
      <c r="L54" s="1082"/>
      <c r="M54" s="1082"/>
      <c r="N54" s="1082"/>
      <c r="O54" s="1076">
        <f>SUM(H54:N54)</f>
        <v>0</v>
      </c>
      <c r="P54" s="1076"/>
      <c r="Q54" s="1076"/>
      <c r="R54" s="1076"/>
      <c r="S54" s="1072"/>
      <c r="T54" s="1072"/>
      <c r="U54" s="1073" t="str">
        <f>IFERROR(O54/S54,"")</f>
        <v/>
      </c>
      <c r="V54" s="1073"/>
      <c r="W54" s="1073"/>
      <c r="X54" s="1073"/>
    </row>
    <row r="55" spans="3:24" ht="20.100000000000001" customHeight="1" thickTop="1" x14ac:dyDescent="0.15">
      <c r="C55" s="1078" t="s">
        <v>243</v>
      </c>
      <c r="D55" s="1078"/>
      <c r="E55" s="1078"/>
      <c r="F55" s="1078"/>
      <c r="G55" s="1078"/>
      <c r="H55" s="1079">
        <f>SUM(H53:K54)</f>
        <v>0</v>
      </c>
      <c r="I55" s="1079"/>
      <c r="J55" s="1079"/>
      <c r="K55" s="1079"/>
      <c r="L55" s="1079">
        <f>SUM(L53:N54)</f>
        <v>0</v>
      </c>
      <c r="M55" s="1079"/>
      <c r="N55" s="1079"/>
      <c r="O55" s="1079">
        <f>SUM(O53:R54)</f>
        <v>0</v>
      </c>
      <c r="P55" s="1079"/>
      <c r="Q55" s="1079"/>
      <c r="R55" s="1079"/>
      <c r="S55" s="1080"/>
      <c r="T55" s="1080"/>
      <c r="U55" s="1079">
        <f>SUM(U53:X54)</f>
        <v>0</v>
      </c>
      <c r="V55" s="1079"/>
      <c r="W55" s="1079"/>
      <c r="X55" s="1079"/>
    </row>
    <row r="56" spans="3:24" ht="18" customHeight="1" x14ac:dyDescent="0.15">
      <c r="H56" s="108" t="str">
        <f>IF(H55=H31,"","合計が借入金（B）と一致していません")</f>
        <v/>
      </c>
    </row>
    <row r="57" spans="3:24" ht="18" customHeight="1" x14ac:dyDescent="0.15">
      <c r="C57" s="1087" t="s">
        <v>591</v>
      </c>
      <c r="D57" s="1088"/>
      <c r="E57" s="1088"/>
      <c r="F57" s="1088"/>
      <c r="G57" s="1088"/>
      <c r="H57" s="1088"/>
      <c r="I57" s="1088"/>
      <c r="J57" s="1088"/>
      <c r="K57" s="1088"/>
      <c r="L57" s="1088"/>
      <c r="M57" s="1088"/>
      <c r="N57" s="1088"/>
      <c r="O57" s="1088"/>
      <c r="P57" s="1088"/>
      <c r="Q57" s="1088"/>
      <c r="R57" s="1088"/>
      <c r="S57" s="1088"/>
      <c r="T57" s="1088"/>
      <c r="U57" s="1088"/>
      <c r="V57" s="1088"/>
      <c r="W57" s="1088"/>
      <c r="X57" s="1088"/>
    </row>
    <row r="58" spans="3:24" ht="18" customHeight="1" x14ac:dyDescent="0.15">
      <c r="C58" s="1088"/>
      <c r="D58" s="1088"/>
      <c r="E58" s="1088"/>
      <c r="F58" s="1088"/>
      <c r="G58" s="1088"/>
      <c r="H58" s="1088"/>
      <c r="I58" s="1088"/>
      <c r="J58" s="1088"/>
      <c r="K58" s="1088"/>
      <c r="L58" s="1088"/>
      <c r="M58" s="1088"/>
      <c r="N58" s="1088"/>
      <c r="O58" s="1088"/>
      <c r="P58" s="1088"/>
      <c r="Q58" s="1088"/>
      <c r="R58" s="1088"/>
      <c r="S58" s="1088"/>
      <c r="T58" s="1088"/>
      <c r="U58" s="1088"/>
      <c r="V58" s="1088"/>
      <c r="W58" s="1088"/>
      <c r="X58" s="1088"/>
    </row>
    <row r="59" spans="3:24" ht="36" customHeight="1" x14ac:dyDescent="0.15">
      <c r="C59" s="1089" t="s">
        <v>655</v>
      </c>
      <c r="D59" s="1089"/>
      <c r="E59" s="1089"/>
      <c r="F59" s="1089"/>
      <c r="G59" s="1089"/>
      <c r="H59" s="1089"/>
      <c r="I59" s="1089"/>
      <c r="J59" s="1089"/>
      <c r="K59" s="1089"/>
      <c r="L59" s="1089"/>
      <c r="M59" s="1089"/>
      <c r="N59" s="1089"/>
      <c r="O59" s="1089"/>
      <c r="P59" s="1089"/>
      <c r="Q59" s="1089"/>
      <c r="R59" s="1089"/>
      <c r="S59" s="1089"/>
      <c r="T59" s="1089"/>
      <c r="U59" s="1089"/>
      <c r="V59" s="1089"/>
      <c r="W59" s="1089"/>
      <c r="X59" s="1089"/>
    </row>
    <row r="60" spans="3:24" ht="20.100000000000001" customHeight="1" x14ac:dyDescent="0.15">
      <c r="C60" s="1049" t="s">
        <v>592</v>
      </c>
      <c r="D60" s="1049"/>
      <c r="E60" s="1049"/>
      <c r="F60" s="1049"/>
      <c r="G60" s="1049"/>
      <c r="H60" s="1049"/>
      <c r="I60" s="1049"/>
      <c r="J60" s="1049"/>
      <c r="K60" s="1049"/>
      <c r="L60" s="1049" t="s">
        <v>593</v>
      </c>
      <c r="M60" s="1049"/>
      <c r="N60" s="1049"/>
      <c r="O60" s="1049"/>
      <c r="P60" s="1049"/>
      <c r="Q60" s="1049" t="s">
        <v>594</v>
      </c>
      <c r="R60" s="1049"/>
      <c r="S60" s="1049"/>
      <c r="T60" s="1049"/>
      <c r="U60" s="1049" t="s">
        <v>595</v>
      </c>
      <c r="V60" s="1049"/>
      <c r="W60" s="1049"/>
      <c r="X60" s="1049"/>
    </row>
    <row r="61" spans="3:24" ht="20.100000000000001" customHeight="1" x14ac:dyDescent="0.15">
      <c r="C61" s="1084" t="s">
        <v>596</v>
      </c>
      <c r="D61" s="1084"/>
      <c r="E61" s="1084"/>
      <c r="F61" s="1084"/>
      <c r="G61" s="1084"/>
      <c r="H61" s="1084"/>
      <c r="I61" s="1084"/>
      <c r="J61" s="1084"/>
      <c r="K61" s="1084"/>
      <c r="L61" s="1084"/>
      <c r="M61" s="1084"/>
      <c r="N61" s="1084"/>
      <c r="O61" s="1084"/>
      <c r="P61" s="1084"/>
      <c r="Q61" s="1085"/>
      <c r="R61" s="1085"/>
      <c r="S61" s="1085"/>
      <c r="T61" s="1085"/>
      <c r="U61" s="1093"/>
      <c r="V61" s="1093"/>
      <c r="W61" s="1093"/>
      <c r="X61" s="1093"/>
    </row>
    <row r="62" spans="3:24" ht="20.100000000000001" customHeight="1" x14ac:dyDescent="0.15">
      <c r="C62" s="1090" t="s">
        <v>600</v>
      </c>
      <c r="D62" s="1084"/>
      <c r="E62" s="1091"/>
      <c r="F62" s="1091"/>
      <c r="G62" s="1083"/>
      <c r="H62" s="1083"/>
      <c r="I62" s="1083"/>
      <c r="J62" s="1083"/>
      <c r="K62" s="1083"/>
      <c r="L62" s="1083"/>
      <c r="M62" s="1083"/>
      <c r="N62" s="1083"/>
      <c r="O62" s="1083"/>
      <c r="P62" s="1083"/>
      <c r="Q62" s="1086"/>
      <c r="R62" s="1086"/>
      <c r="S62" s="1086"/>
      <c r="T62" s="1086"/>
      <c r="U62" s="1085"/>
      <c r="V62" s="1085"/>
      <c r="W62" s="1085"/>
      <c r="X62" s="1085"/>
    </row>
    <row r="63" spans="3:24" ht="20.100000000000001" customHeight="1" x14ac:dyDescent="0.15">
      <c r="C63" s="1084"/>
      <c r="D63" s="1084"/>
      <c r="E63" s="1094" t="s">
        <v>597</v>
      </c>
      <c r="F63" s="1094"/>
      <c r="G63" s="1083"/>
      <c r="H63" s="1083"/>
      <c r="I63" s="1083"/>
      <c r="J63" s="1083"/>
      <c r="K63" s="1083"/>
      <c r="L63" s="1083"/>
      <c r="M63" s="1083"/>
      <c r="N63" s="1083"/>
      <c r="O63" s="1083"/>
      <c r="P63" s="1083"/>
      <c r="Q63" s="1086"/>
      <c r="R63" s="1086"/>
      <c r="S63" s="1086"/>
      <c r="T63" s="1086"/>
      <c r="U63" s="1085"/>
      <c r="V63" s="1085"/>
      <c r="W63" s="1085"/>
      <c r="X63" s="1085"/>
    </row>
    <row r="64" spans="3:24" ht="20.100000000000001" customHeight="1" x14ac:dyDescent="0.15">
      <c r="C64" s="1084"/>
      <c r="D64" s="1084"/>
      <c r="E64" s="1095" t="s">
        <v>598</v>
      </c>
      <c r="F64" s="1095"/>
      <c r="G64" s="1083"/>
      <c r="H64" s="1083"/>
      <c r="I64" s="1083"/>
      <c r="J64" s="1083"/>
      <c r="K64" s="1083"/>
      <c r="L64" s="1083"/>
      <c r="M64" s="1083"/>
      <c r="N64" s="1083"/>
      <c r="O64" s="1083"/>
      <c r="P64" s="1083"/>
      <c r="Q64" s="1086"/>
      <c r="R64" s="1086"/>
      <c r="S64" s="1086"/>
      <c r="T64" s="1086"/>
      <c r="U64" s="1085"/>
      <c r="V64" s="1085"/>
      <c r="W64" s="1085"/>
      <c r="X64" s="1085"/>
    </row>
    <row r="65" spans="2:32" ht="20.100000000000001" customHeight="1" x14ac:dyDescent="0.15">
      <c r="C65" s="1084" t="s">
        <v>176</v>
      </c>
      <c r="D65" s="1084"/>
      <c r="E65" s="1084"/>
      <c r="F65" s="1084"/>
      <c r="G65" s="1084"/>
      <c r="H65" s="1084"/>
      <c r="I65" s="1084"/>
      <c r="J65" s="1084"/>
      <c r="K65" s="1084"/>
      <c r="L65" s="1074"/>
      <c r="M65" s="1074"/>
      <c r="N65" s="1074"/>
      <c r="O65" s="1074"/>
      <c r="P65" s="1074"/>
      <c r="Q65" s="1086"/>
      <c r="R65" s="1086"/>
      <c r="S65" s="1086"/>
      <c r="T65" s="1086"/>
      <c r="U65" s="1085"/>
      <c r="V65" s="1085"/>
      <c r="W65" s="1085"/>
      <c r="X65" s="1085"/>
    </row>
    <row r="66" spans="2:32" ht="20.100000000000001" customHeight="1" x14ac:dyDescent="0.15">
      <c r="C66" s="1084" t="s">
        <v>243</v>
      </c>
      <c r="D66" s="1084"/>
      <c r="E66" s="1084"/>
      <c r="F66" s="1084"/>
      <c r="G66" s="1084"/>
      <c r="H66" s="1084"/>
      <c r="I66" s="1084"/>
      <c r="J66" s="1084"/>
      <c r="K66" s="1084"/>
      <c r="L66" s="1084"/>
      <c r="M66" s="1084"/>
      <c r="N66" s="1084"/>
      <c r="O66" s="1084"/>
      <c r="P66" s="1084"/>
      <c r="Q66" s="1092">
        <f>SUM(Q61:T65)</f>
        <v>0</v>
      </c>
      <c r="R66" s="1092"/>
      <c r="S66" s="1092"/>
      <c r="T66" s="1092"/>
      <c r="U66" s="1093"/>
      <c r="V66" s="1093"/>
      <c r="W66" s="1093"/>
      <c r="X66" s="1093"/>
    </row>
    <row r="67" spans="2:32" ht="20.100000000000001" customHeight="1" x14ac:dyDescent="0.15">
      <c r="C67" s="1090" t="s">
        <v>601</v>
      </c>
      <c r="D67" s="1084"/>
      <c r="E67" s="1091" t="s">
        <v>599</v>
      </c>
      <c r="F67" s="1091"/>
      <c r="G67" s="1083"/>
      <c r="H67" s="1083"/>
      <c r="I67" s="1083"/>
      <c r="J67" s="1083"/>
      <c r="K67" s="1083"/>
      <c r="L67" s="1083"/>
      <c r="M67" s="1083"/>
      <c r="N67" s="1083"/>
      <c r="O67" s="1083"/>
      <c r="P67" s="1083"/>
      <c r="Q67" s="1086"/>
      <c r="R67" s="1086"/>
      <c r="S67" s="1086"/>
      <c r="T67" s="1086"/>
      <c r="U67" s="1085"/>
      <c r="V67" s="1085"/>
      <c r="W67" s="1085"/>
      <c r="X67" s="1085"/>
    </row>
    <row r="68" spans="2:32" ht="20.100000000000001" customHeight="1" x14ac:dyDescent="0.15">
      <c r="C68" s="1084"/>
      <c r="D68" s="1084"/>
      <c r="E68" s="1095" t="s">
        <v>598</v>
      </c>
      <c r="F68" s="1095"/>
      <c r="G68" s="1083"/>
      <c r="H68" s="1083"/>
      <c r="I68" s="1083"/>
      <c r="J68" s="1083"/>
      <c r="K68" s="1083"/>
      <c r="L68" s="1083"/>
      <c r="M68" s="1083"/>
      <c r="N68" s="1083"/>
      <c r="O68" s="1083"/>
      <c r="P68" s="1083"/>
      <c r="Q68" s="1101"/>
      <c r="R68" s="1102"/>
      <c r="S68" s="1102"/>
      <c r="T68" s="1103"/>
      <c r="U68" s="1101"/>
      <c r="V68" s="1102"/>
      <c r="W68" s="1102"/>
      <c r="X68" s="1103"/>
    </row>
    <row r="69" spans="2:32" ht="18" customHeight="1" x14ac:dyDescent="0.15">
      <c r="C69" s="1104" t="s">
        <v>694</v>
      </c>
      <c r="D69" s="1105"/>
      <c r="E69" s="1105"/>
      <c r="F69" s="1105"/>
      <c r="G69" s="1105"/>
      <c r="H69" s="1105"/>
      <c r="I69" s="1105"/>
      <c r="J69" s="1105"/>
      <c r="K69" s="1105"/>
      <c r="L69" s="1105"/>
      <c r="M69" s="1105"/>
      <c r="N69" s="1105"/>
      <c r="O69" s="1105"/>
      <c r="P69" s="1105"/>
      <c r="Q69" s="1105"/>
      <c r="R69" s="1105"/>
      <c r="S69" s="1105"/>
      <c r="T69" s="1105"/>
      <c r="U69" s="1105"/>
      <c r="V69" s="1105"/>
      <c r="W69" s="1105"/>
      <c r="X69" s="1105"/>
    </row>
    <row r="70" spans="2:32" ht="18" customHeight="1" x14ac:dyDescent="0.15">
      <c r="C70" s="1088"/>
      <c r="D70" s="1088"/>
      <c r="E70" s="1088"/>
      <c r="F70" s="1088"/>
      <c r="G70" s="1088"/>
      <c r="H70" s="1088"/>
      <c r="I70" s="1088"/>
      <c r="J70" s="1088"/>
      <c r="K70" s="1088"/>
      <c r="L70" s="1088"/>
      <c r="M70" s="1088"/>
      <c r="N70" s="1088"/>
      <c r="O70" s="1088"/>
      <c r="P70" s="1088"/>
      <c r="Q70" s="1088"/>
      <c r="R70" s="1088"/>
      <c r="S70" s="1088"/>
      <c r="T70" s="1088"/>
      <c r="U70" s="1088"/>
      <c r="V70" s="1088"/>
      <c r="W70" s="1088"/>
      <c r="X70" s="1088"/>
      <c r="AD70" s="105" t="s">
        <v>758</v>
      </c>
    </row>
    <row r="71" spans="2:32" ht="18" customHeight="1" x14ac:dyDescent="0.15">
      <c r="C71" s="1088"/>
      <c r="D71" s="1088"/>
      <c r="E71" s="1088"/>
      <c r="F71" s="1088"/>
      <c r="G71" s="1088"/>
      <c r="H71" s="1088"/>
      <c r="I71" s="1088"/>
      <c r="J71" s="1088"/>
      <c r="K71" s="1088"/>
      <c r="L71" s="1088"/>
      <c r="M71" s="1088"/>
      <c r="N71" s="1088"/>
      <c r="O71" s="1088"/>
      <c r="P71" s="1088"/>
      <c r="Q71" s="1088"/>
      <c r="R71" s="1088"/>
      <c r="S71" s="1088"/>
      <c r="T71" s="1088"/>
      <c r="U71" s="1088"/>
      <c r="V71" s="1088"/>
      <c r="W71" s="1088"/>
      <c r="X71" s="1088"/>
      <c r="AE71" s="105" t="s">
        <v>757</v>
      </c>
      <c r="AF71" s="411">
        <f>IF(計画概要１!W64&gt;=1,計画概要１!W64,計画概要１!W70)</f>
        <v>0</v>
      </c>
    </row>
    <row r="72" spans="2:32" ht="26.25" customHeight="1" x14ac:dyDescent="0.15">
      <c r="B72" s="1096" t="s">
        <v>659</v>
      </c>
      <c r="C72" s="1096"/>
      <c r="D72" s="1096"/>
      <c r="E72" s="1096"/>
      <c r="F72" s="1096"/>
      <c r="G72" s="1096"/>
      <c r="H72" s="1096"/>
      <c r="I72" s="1096"/>
      <c r="J72" s="1096"/>
      <c r="K72" s="1096"/>
      <c r="L72" s="1096"/>
      <c r="M72" s="1096"/>
      <c r="N72" s="1096"/>
      <c r="O72" s="1096"/>
      <c r="P72" s="1096"/>
      <c r="Q72" s="1096"/>
      <c r="R72" s="1096"/>
      <c r="S72" s="1096"/>
      <c r="T72" s="1096"/>
      <c r="U72" s="1096"/>
      <c r="V72" s="1096"/>
      <c r="W72" s="1096"/>
      <c r="X72" s="1096"/>
      <c r="AD72" s="404" t="s">
        <v>756</v>
      </c>
      <c r="AE72" s="404" t="s">
        <v>755</v>
      </c>
      <c r="AF72" s="403" t="s">
        <v>754</v>
      </c>
    </row>
    <row r="73" spans="2:32" ht="26.25" customHeight="1" x14ac:dyDescent="0.15">
      <c r="B73" s="407"/>
      <c r="C73" s="1097" t="s">
        <v>753</v>
      </c>
      <c r="D73" s="1097"/>
      <c r="E73" s="1097"/>
      <c r="F73" s="402">
        <f>AF71</f>
        <v>0</v>
      </c>
      <c r="G73" s="401"/>
      <c r="H73" s="1098" t="s">
        <v>752</v>
      </c>
      <c r="I73" s="1098"/>
      <c r="J73" s="1098"/>
      <c r="K73" s="1098"/>
      <c r="L73" s="1098"/>
      <c r="M73" s="1098"/>
      <c r="N73" s="1098"/>
      <c r="O73" s="1098"/>
      <c r="P73" s="1098"/>
      <c r="Q73" s="1098"/>
      <c r="R73" s="400" t="str">
        <f>IFERROR(VLOOKUP("〇",AD73:AF87,3,FALSE),"\")</f>
        <v>\</v>
      </c>
      <c r="S73" s="106"/>
      <c r="T73" s="407"/>
      <c r="U73" s="407"/>
      <c r="V73" s="407"/>
      <c r="W73" s="407"/>
      <c r="X73" s="407"/>
      <c r="AD73" s="410" t="str">
        <f>IF(AF71=AE73,"〇","")</f>
        <v/>
      </c>
      <c r="AE73" s="399">
        <v>20</v>
      </c>
      <c r="AF73" s="410">
        <v>4790206</v>
      </c>
    </row>
    <row r="74" spans="2:32" ht="20.100000000000001" customHeight="1" x14ac:dyDescent="0.15">
      <c r="C74" s="133"/>
      <c r="D74" s="134"/>
      <c r="E74" s="134"/>
      <c r="F74" s="134"/>
      <c r="G74" s="134"/>
      <c r="H74" s="1055" t="s">
        <v>548</v>
      </c>
      <c r="I74" s="1056"/>
      <c r="J74" s="1056"/>
      <c r="K74" s="1056"/>
      <c r="L74" s="1056"/>
      <c r="M74" s="1056"/>
      <c r="N74" s="1056"/>
      <c r="O74" s="1057"/>
      <c r="P74" s="1060" t="s">
        <v>550</v>
      </c>
      <c r="Q74" s="1060"/>
      <c r="R74" s="1060"/>
      <c r="S74" s="1060"/>
      <c r="T74" s="1060"/>
      <c r="U74" s="1060"/>
      <c r="V74" s="1060"/>
      <c r="W74" s="1060"/>
      <c r="X74" s="1061"/>
      <c r="AD74" s="410" t="str">
        <f>IF(AND(AF71&gt;20, AF71&lt;30), "〇", "")</f>
        <v/>
      </c>
      <c r="AE74" s="409" t="s">
        <v>760</v>
      </c>
      <c r="AF74" s="398" t="str">
        <f>IF(AD74="〇",((AF75-AF73)/10*(AF71-AE73))+AF73,"")</f>
        <v/>
      </c>
    </row>
    <row r="75" spans="2:32" ht="20.100000000000001" customHeight="1" x14ac:dyDescent="0.15">
      <c r="C75" s="1053" t="s">
        <v>578</v>
      </c>
      <c r="D75" s="1054"/>
      <c r="E75" s="1054"/>
      <c r="F75" s="1054"/>
      <c r="G75" s="1054"/>
      <c r="H75" s="1062"/>
      <c r="I75" s="1063"/>
      <c r="J75" s="1063"/>
      <c r="K75" s="1063"/>
      <c r="L75" s="1063"/>
      <c r="M75" s="1063"/>
      <c r="N75" s="1063"/>
      <c r="O75" s="1064"/>
      <c r="P75" s="1099"/>
      <c r="Q75" s="1099"/>
      <c r="R75" s="1099"/>
      <c r="S75" s="1099"/>
      <c r="T75" s="1099"/>
      <c r="U75" s="1099"/>
      <c r="V75" s="1099"/>
      <c r="W75" s="1099"/>
      <c r="X75" s="1100"/>
      <c r="AD75" s="410" t="str">
        <f>IF(AF71=AE75,"〇","")</f>
        <v/>
      </c>
      <c r="AE75" s="399">
        <v>30</v>
      </c>
      <c r="AF75" s="410">
        <v>5490047</v>
      </c>
    </row>
    <row r="76" spans="2:32" ht="20.100000000000001" customHeight="1" x14ac:dyDescent="0.15">
      <c r="C76" s="1055" t="s">
        <v>579</v>
      </c>
      <c r="D76" s="1056"/>
      <c r="E76" s="1056"/>
      <c r="F76" s="1056"/>
      <c r="G76" s="1057"/>
      <c r="H76" s="1067"/>
      <c r="I76" s="1067"/>
      <c r="J76" s="1067"/>
      <c r="K76" s="1067"/>
      <c r="L76" s="1067"/>
      <c r="M76" s="1067"/>
      <c r="N76" s="1067"/>
      <c r="O76" s="1067"/>
      <c r="P76" s="1099"/>
      <c r="Q76" s="1099"/>
      <c r="R76" s="1099"/>
      <c r="S76" s="1099"/>
      <c r="T76" s="1099"/>
      <c r="U76" s="1099"/>
      <c r="V76" s="1099"/>
      <c r="W76" s="1099"/>
      <c r="X76" s="1100"/>
      <c r="AD76" s="408" t="str">
        <f>IF(AND(AF71&gt;30, AF71&lt;40), "〇", "")</f>
        <v/>
      </c>
      <c r="AE76" s="409" t="s">
        <v>759</v>
      </c>
      <c r="AF76" s="398" t="str">
        <f>IF(AD76="〇",((AF77-AF75)/10*(AF71-AE75))+AF75,"")</f>
        <v/>
      </c>
    </row>
    <row r="77" spans="2:32" ht="20.100000000000001" customHeight="1" thickBot="1" x14ac:dyDescent="0.2">
      <c r="C77" s="1058" t="s">
        <v>580</v>
      </c>
      <c r="D77" s="1059"/>
      <c r="E77" s="1059"/>
      <c r="F77" s="1059"/>
      <c r="G77" s="1059"/>
      <c r="H77" s="993"/>
      <c r="I77" s="993"/>
      <c r="J77" s="993"/>
      <c r="K77" s="993"/>
      <c r="L77" s="993"/>
      <c r="M77" s="993"/>
      <c r="N77" s="993"/>
      <c r="O77" s="993"/>
      <c r="P77" s="1106"/>
      <c r="Q77" s="1106"/>
      <c r="R77" s="1106"/>
      <c r="S77" s="1106"/>
      <c r="T77" s="1106"/>
      <c r="U77" s="1106"/>
      <c r="V77" s="1106"/>
      <c r="W77" s="1106"/>
      <c r="X77" s="1107"/>
      <c r="AD77" s="408" t="str">
        <f>IF(AF71=AE77,"〇","")</f>
        <v/>
      </c>
      <c r="AE77" s="399">
        <v>40</v>
      </c>
      <c r="AF77" s="398">
        <v>6644217</v>
      </c>
    </row>
    <row r="78" spans="2:32" ht="20.100000000000001" customHeight="1" thickTop="1" x14ac:dyDescent="0.15">
      <c r="C78" s="1108" t="s">
        <v>243</v>
      </c>
      <c r="D78" s="1109"/>
      <c r="E78" s="1109"/>
      <c r="F78" s="1109"/>
      <c r="G78" s="1109"/>
      <c r="H78" s="982">
        <f>SUM(H75:O77)</f>
        <v>0</v>
      </c>
      <c r="I78" s="982"/>
      <c r="J78" s="982"/>
      <c r="K78" s="982"/>
      <c r="L78" s="982"/>
      <c r="M78" s="982"/>
      <c r="N78" s="982"/>
      <c r="O78" s="982"/>
      <c r="P78" s="1110"/>
      <c r="Q78" s="1110"/>
      <c r="R78" s="1110"/>
      <c r="S78" s="1110"/>
      <c r="T78" s="1110"/>
      <c r="U78" s="1110"/>
      <c r="V78" s="1110"/>
      <c r="W78" s="1110"/>
      <c r="X78" s="1110"/>
      <c r="AD78" s="405" t="str">
        <f>IF(AND(AF71&gt;40, AF71&lt;50), "〇", "")</f>
        <v/>
      </c>
      <c r="AE78" s="399" t="s">
        <v>751</v>
      </c>
      <c r="AF78" s="398" t="str">
        <f>IF(AD78="〇",((AF79-AF77)/10*(AF71-AE77))+AF77,"")</f>
        <v/>
      </c>
    </row>
    <row r="79" spans="2:32" ht="23.25" customHeight="1" x14ac:dyDescent="0.15">
      <c r="C79" s="1111" t="s">
        <v>618</v>
      </c>
      <c r="D79" s="1112"/>
      <c r="E79" s="1112"/>
      <c r="F79" s="1112"/>
      <c r="G79" s="1112"/>
      <c r="H79" s="1112"/>
      <c r="I79" s="1112"/>
      <c r="J79" s="1112"/>
      <c r="K79" s="1112"/>
      <c r="L79" s="1112"/>
      <c r="M79" s="1112"/>
      <c r="N79" s="1112"/>
      <c r="O79" s="1112"/>
      <c r="P79" s="1112"/>
      <c r="Q79" s="1112"/>
      <c r="R79" s="1112"/>
      <c r="S79" s="1112"/>
      <c r="T79" s="1112"/>
      <c r="U79" s="1112"/>
      <c r="V79" s="1112"/>
      <c r="W79" s="1112"/>
      <c r="X79" s="1112"/>
      <c r="AD79" s="405" t="str">
        <f>IF(AF71=AE79,"〇","")</f>
        <v/>
      </c>
      <c r="AE79" s="399">
        <v>50</v>
      </c>
      <c r="AF79" s="398">
        <v>8268652</v>
      </c>
    </row>
    <row r="80" spans="2:32" ht="23.25" customHeight="1" x14ac:dyDescent="0.15">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AD80" s="405" t="str">
        <f>IF(AND(AF71&gt;50, AF71&lt;60), "〇", "")</f>
        <v/>
      </c>
      <c r="AE80" s="399" t="s">
        <v>750</v>
      </c>
      <c r="AF80" s="398" t="str">
        <f>IF(AD80="〇",((AF81-AF79)/10*(AF71-AE79))+AF79,"")</f>
        <v/>
      </c>
    </row>
    <row r="81" spans="2:32" ht="23.25" customHeight="1" x14ac:dyDescent="0.15">
      <c r="C81" s="1069"/>
      <c r="D81" s="1069"/>
      <c r="E81" s="1069"/>
      <c r="F81" s="1069"/>
      <c r="G81" s="1069"/>
      <c r="H81" s="1069"/>
      <c r="I81" s="1069"/>
      <c r="J81" s="1069"/>
      <c r="K81" s="1069"/>
      <c r="L81" s="1069"/>
      <c r="M81" s="1069"/>
      <c r="N81" s="1069"/>
      <c r="O81" s="1069"/>
      <c r="P81" s="1069"/>
      <c r="Q81" s="1069"/>
      <c r="R81" s="1069"/>
      <c r="S81" s="1069"/>
      <c r="T81" s="1069"/>
      <c r="U81" s="1069"/>
      <c r="V81" s="1069"/>
      <c r="W81" s="1069"/>
      <c r="X81" s="1069"/>
      <c r="AD81" s="405" t="str">
        <f>IF(AF71=AE81,"〇","")</f>
        <v/>
      </c>
      <c r="AE81" s="399">
        <v>60</v>
      </c>
      <c r="AF81" s="398">
        <v>8924089</v>
      </c>
    </row>
    <row r="82" spans="2:32" ht="18" customHeight="1" x14ac:dyDescent="0.15">
      <c r="B82" s="104" t="s">
        <v>602</v>
      </c>
      <c r="AD82" s="405" t="str">
        <f>IF(AND(AF71&gt;60, AF71&lt;70), "〇", "")</f>
        <v/>
      </c>
      <c r="AE82" s="399" t="s">
        <v>749</v>
      </c>
      <c r="AF82" s="398" t="str">
        <f>IF(AD82="〇",((AF83-AF81)/10*(AF71-AE81))+AF81,"")</f>
        <v/>
      </c>
    </row>
    <row r="83" spans="2:32" ht="18" customHeight="1" x14ac:dyDescent="0.15">
      <c r="C83" s="104" t="s">
        <v>616</v>
      </c>
      <c r="AD83" s="405" t="str">
        <f>IF(AF71=AE83,"〇","")</f>
        <v/>
      </c>
      <c r="AE83" s="399">
        <v>70</v>
      </c>
      <c r="AF83" s="398">
        <v>9629348</v>
      </c>
    </row>
    <row r="84" spans="2:32" ht="20.100000000000001" customHeight="1" x14ac:dyDescent="0.15">
      <c r="C84" s="133"/>
      <c r="D84" s="134"/>
      <c r="E84" s="134"/>
      <c r="F84" s="134"/>
      <c r="G84" s="134"/>
      <c r="H84" s="1055" t="s">
        <v>603</v>
      </c>
      <c r="I84" s="1056"/>
      <c r="J84" s="1056"/>
      <c r="K84" s="1056"/>
      <c r="L84" s="1056"/>
      <c r="M84" s="1056"/>
      <c r="N84" s="1056"/>
      <c r="O84" s="1057"/>
      <c r="P84" s="1060" t="s">
        <v>550</v>
      </c>
      <c r="Q84" s="1060"/>
      <c r="R84" s="1060"/>
      <c r="S84" s="1060"/>
      <c r="T84" s="1060"/>
      <c r="U84" s="1060"/>
      <c r="V84" s="1060"/>
      <c r="W84" s="1060"/>
      <c r="X84" s="1061"/>
      <c r="AD84" s="405" t="str">
        <f>IF(AND(AF71&gt;70, AF71&lt;80), "〇", "")</f>
        <v/>
      </c>
      <c r="AE84" s="399" t="s">
        <v>748</v>
      </c>
      <c r="AF84" s="398" t="str">
        <f>IF(AD84="〇",((AF85-AF83)/10*(AF71-AE83))+AF83,"")</f>
        <v/>
      </c>
    </row>
    <row r="85" spans="2:32" ht="20.100000000000001" customHeight="1" x14ac:dyDescent="0.15">
      <c r="C85" s="1053" t="s">
        <v>572</v>
      </c>
      <c r="D85" s="1054"/>
      <c r="E85" s="1054"/>
      <c r="F85" s="1054"/>
      <c r="G85" s="1054"/>
      <c r="H85" s="1062"/>
      <c r="I85" s="1063"/>
      <c r="J85" s="1063"/>
      <c r="K85" s="1063"/>
      <c r="L85" s="1063"/>
      <c r="M85" s="1063"/>
      <c r="N85" s="1063"/>
      <c r="O85" s="1064"/>
      <c r="P85" s="1065"/>
      <c r="Q85" s="1065"/>
      <c r="R85" s="1065"/>
      <c r="S85" s="1065"/>
      <c r="T85" s="1065"/>
      <c r="U85" s="1065"/>
      <c r="V85" s="1065"/>
      <c r="W85" s="1065"/>
      <c r="X85" s="1066"/>
      <c r="AD85" s="405" t="str">
        <f>IF(AF71=AE85,"〇","")</f>
        <v/>
      </c>
      <c r="AE85" s="399">
        <v>80</v>
      </c>
      <c r="AF85" s="398">
        <v>10624113</v>
      </c>
    </row>
    <row r="86" spans="2:32" ht="20.100000000000001" customHeight="1" thickBot="1" x14ac:dyDescent="0.2">
      <c r="C86" s="1113" t="s">
        <v>230</v>
      </c>
      <c r="D86" s="1114"/>
      <c r="E86" s="1114"/>
      <c r="F86" s="1114"/>
      <c r="G86" s="1115"/>
      <c r="H86" s="1067"/>
      <c r="I86" s="1067"/>
      <c r="J86" s="1067"/>
      <c r="K86" s="1067"/>
      <c r="L86" s="1067"/>
      <c r="M86" s="1067"/>
      <c r="N86" s="1067"/>
      <c r="O86" s="1067"/>
      <c r="P86" s="1065"/>
      <c r="Q86" s="1065"/>
      <c r="R86" s="1065"/>
      <c r="S86" s="1065"/>
      <c r="T86" s="1065"/>
      <c r="U86" s="1065"/>
      <c r="V86" s="1065"/>
      <c r="W86" s="1065"/>
      <c r="X86" s="1066"/>
      <c r="AD86" s="405" t="str">
        <f>IF(AND(AF71&gt;80, AF71&lt;90), "〇", "")</f>
        <v/>
      </c>
      <c r="AE86" s="399" t="s">
        <v>747</v>
      </c>
      <c r="AF86" s="398" t="str">
        <f>IF(AD86="〇",((AF87-AF85)/10*(AF71-AE85))+AF85,"")</f>
        <v/>
      </c>
    </row>
    <row r="87" spans="2:32" ht="20.100000000000001" customHeight="1" thickTop="1" x14ac:dyDescent="0.15">
      <c r="C87" s="1118" t="s">
        <v>615</v>
      </c>
      <c r="D87" s="1119"/>
      <c r="E87" s="1119"/>
      <c r="F87" s="1119"/>
      <c r="G87" s="1119"/>
      <c r="H87" s="1120">
        <f>SUM(H85:O86)</f>
        <v>0</v>
      </c>
      <c r="I87" s="1120"/>
      <c r="J87" s="1120"/>
      <c r="K87" s="1120"/>
      <c r="L87" s="1120"/>
      <c r="M87" s="1120"/>
      <c r="N87" s="1120"/>
      <c r="O87" s="1120"/>
      <c r="P87" s="1121"/>
      <c r="Q87" s="1121"/>
      <c r="R87" s="1121"/>
      <c r="S87" s="1121"/>
      <c r="T87" s="1121"/>
      <c r="U87" s="1121"/>
      <c r="V87" s="1121"/>
      <c r="W87" s="1121"/>
      <c r="X87" s="1121"/>
      <c r="AD87" s="405" t="str">
        <f>IF(AF71=AE87,"〇","")</f>
        <v/>
      </c>
      <c r="AE87" s="399">
        <v>90</v>
      </c>
      <c r="AF87" s="398">
        <v>11219846</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row>
    <row r="89" spans="2:32" ht="18" customHeight="1" x14ac:dyDescent="0.15">
      <c r="C89" s="131" t="s">
        <v>604</v>
      </c>
      <c r="D89" s="132"/>
      <c r="E89" s="132"/>
      <c r="F89" s="132"/>
      <c r="G89" s="132"/>
      <c r="H89" s="132"/>
      <c r="I89" s="132"/>
      <c r="J89" s="132"/>
      <c r="K89" s="132"/>
      <c r="L89" s="132"/>
      <c r="M89" s="132"/>
      <c r="N89" s="132"/>
      <c r="O89" s="132"/>
      <c r="P89" s="132"/>
      <c r="Q89" s="132"/>
      <c r="R89" s="132"/>
      <c r="S89" s="132"/>
      <c r="T89" s="132"/>
      <c r="U89" s="132"/>
      <c r="V89" s="132"/>
      <c r="W89" s="132"/>
      <c r="X89" s="132"/>
    </row>
    <row r="90" spans="2:32" ht="18" customHeight="1" x14ac:dyDescent="0.15">
      <c r="C90" s="132"/>
      <c r="D90" s="132" t="s">
        <v>605</v>
      </c>
      <c r="E90" s="132"/>
      <c r="F90" s="132"/>
      <c r="G90" s="132"/>
      <c r="H90" s="132"/>
      <c r="I90" s="1116"/>
      <c r="J90" s="1116"/>
      <c r="K90" s="1116"/>
      <c r="L90" s="1116"/>
      <c r="M90" s="1116"/>
      <c r="N90" s="132"/>
      <c r="O90" s="132"/>
      <c r="P90" s="132"/>
      <c r="Q90" s="132"/>
      <c r="R90" s="132"/>
      <c r="S90" s="132"/>
      <c r="T90" s="132"/>
      <c r="U90" s="132"/>
      <c r="V90" s="132"/>
      <c r="W90" s="132"/>
      <c r="X90" s="132"/>
    </row>
    <row r="91" spans="2:32" ht="20.100000000000001" customHeight="1" x14ac:dyDescent="0.15">
      <c r="C91" s="1117" t="s">
        <v>592</v>
      </c>
      <c r="D91" s="1117"/>
      <c r="E91" s="1117"/>
      <c r="F91" s="1117"/>
      <c r="G91" s="1117"/>
      <c r="H91" s="1117"/>
      <c r="I91" s="1117"/>
      <c r="J91" s="1117"/>
      <c r="K91" s="1117"/>
      <c r="L91" s="1117" t="s">
        <v>593</v>
      </c>
      <c r="M91" s="1117"/>
      <c r="N91" s="1117"/>
      <c r="O91" s="1117"/>
      <c r="P91" s="1117"/>
      <c r="Q91" s="1117" t="s">
        <v>594</v>
      </c>
      <c r="R91" s="1117"/>
      <c r="S91" s="1117"/>
      <c r="T91" s="1117"/>
      <c r="U91" s="1117" t="s">
        <v>595</v>
      </c>
      <c r="V91" s="1117"/>
      <c r="W91" s="1117"/>
      <c r="X91" s="1117"/>
    </row>
    <row r="92" spans="2:32" ht="20.100000000000001" customHeight="1" x14ac:dyDescent="0.15">
      <c r="C92" s="991" t="s">
        <v>657</v>
      </c>
      <c r="D92" s="991"/>
      <c r="E92" s="991"/>
      <c r="F92" s="991"/>
      <c r="G92" s="991"/>
      <c r="H92" s="991"/>
      <c r="I92" s="991"/>
      <c r="J92" s="991"/>
      <c r="K92" s="991"/>
      <c r="L92" s="991"/>
      <c r="M92" s="991"/>
      <c r="N92" s="991"/>
      <c r="O92" s="991"/>
      <c r="P92" s="991"/>
      <c r="Q92" s="1085"/>
      <c r="R92" s="1085"/>
      <c r="S92" s="1085"/>
      <c r="T92" s="1085"/>
      <c r="U92" s="1093"/>
      <c r="V92" s="1093"/>
      <c r="W92" s="1093"/>
      <c r="X92" s="1093"/>
    </row>
    <row r="93" spans="2:32" ht="39.75" customHeight="1" x14ac:dyDescent="0.15">
      <c r="C93" s="1128" t="s">
        <v>650</v>
      </c>
      <c r="D93" s="1128"/>
      <c r="E93" s="1128"/>
      <c r="F93" s="1128"/>
      <c r="G93" s="1128"/>
      <c r="H93" s="1128"/>
      <c r="I93" s="1128"/>
      <c r="J93" s="1128"/>
      <c r="K93" s="1128"/>
      <c r="L93" s="1128"/>
      <c r="M93" s="1128"/>
      <c r="N93" s="1128"/>
      <c r="O93" s="1128"/>
      <c r="P93" s="1128"/>
      <c r="Q93" s="1085"/>
      <c r="R93" s="1085"/>
      <c r="S93" s="1085"/>
      <c r="T93" s="1085"/>
      <c r="U93" s="1093"/>
      <c r="V93" s="1093"/>
      <c r="W93" s="1093"/>
      <c r="X93" s="1093"/>
    </row>
    <row r="94" spans="2:32" ht="20.100000000000001" customHeight="1" x14ac:dyDescent="0.15">
      <c r="C94" s="1117" t="s">
        <v>608</v>
      </c>
      <c r="D94" s="991"/>
      <c r="E94" s="1123"/>
      <c r="F94" s="1123"/>
      <c r="G94" s="1074"/>
      <c r="H94" s="1074"/>
      <c r="I94" s="1074"/>
      <c r="J94" s="1074"/>
      <c r="K94" s="1074"/>
      <c r="L94" s="1074"/>
      <c r="M94" s="1074"/>
      <c r="N94" s="1074"/>
      <c r="O94" s="1074"/>
      <c r="P94" s="1074"/>
      <c r="Q94" s="1086"/>
      <c r="R94" s="1086"/>
      <c r="S94" s="1086"/>
      <c r="T94" s="1086"/>
      <c r="U94" s="1085"/>
      <c r="V94" s="1085"/>
      <c r="W94" s="1085"/>
      <c r="X94" s="1085"/>
    </row>
    <row r="95" spans="2:32" ht="20.100000000000001" customHeight="1" x14ac:dyDescent="0.15">
      <c r="C95" s="991"/>
      <c r="D95" s="991"/>
      <c r="E95" s="1124" t="s">
        <v>597</v>
      </c>
      <c r="F95" s="1124"/>
      <c r="G95" s="1074"/>
      <c r="H95" s="1074"/>
      <c r="I95" s="1074"/>
      <c r="J95" s="1074"/>
      <c r="K95" s="1074"/>
      <c r="L95" s="1074"/>
      <c r="M95" s="1074"/>
      <c r="N95" s="1074"/>
      <c r="O95" s="1074"/>
      <c r="P95" s="1074"/>
      <c r="Q95" s="1086"/>
      <c r="R95" s="1086"/>
      <c r="S95" s="1086"/>
      <c r="T95" s="1086"/>
      <c r="U95" s="1085"/>
      <c r="V95" s="1085"/>
      <c r="W95" s="1085"/>
      <c r="X95" s="1085"/>
    </row>
    <row r="96" spans="2:32" ht="20.100000000000001" customHeight="1" x14ac:dyDescent="0.15">
      <c r="C96" s="991"/>
      <c r="D96" s="991"/>
      <c r="E96" s="1122" t="s">
        <v>598</v>
      </c>
      <c r="F96" s="1122"/>
      <c r="G96" s="1074"/>
      <c r="H96" s="1074"/>
      <c r="I96" s="1074"/>
      <c r="J96" s="1074"/>
      <c r="K96" s="1074"/>
      <c r="L96" s="1074"/>
      <c r="M96" s="1074"/>
      <c r="N96" s="1074"/>
      <c r="O96" s="1074"/>
      <c r="P96" s="1074"/>
      <c r="Q96" s="1086"/>
      <c r="R96" s="1086"/>
      <c r="S96" s="1086"/>
      <c r="T96" s="1086"/>
      <c r="U96" s="1085"/>
      <c r="V96" s="1085"/>
      <c r="W96" s="1085"/>
      <c r="X96" s="1085"/>
    </row>
    <row r="97" spans="2:24" ht="20.100000000000001" customHeight="1" x14ac:dyDescent="0.15">
      <c r="C97" s="991" t="s">
        <v>658</v>
      </c>
      <c r="D97" s="991"/>
      <c r="E97" s="991"/>
      <c r="F97" s="991"/>
      <c r="G97" s="991"/>
      <c r="H97" s="991"/>
      <c r="I97" s="991"/>
      <c r="J97" s="991"/>
      <c r="K97" s="991"/>
      <c r="L97" s="1074"/>
      <c r="M97" s="1074"/>
      <c r="N97" s="1074"/>
      <c r="O97" s="1074"/>
      <c r="P97" s="1074"/>
      <c r="Q97" s="1086"/>
      <c r="R97" s="1086"/>
      <c r="S97" s="1086"/>
      <c r="T97" s="1086"/>
      <c r="U97" s="1085"/>
      <c r="V97" s="1085"/>
      <c r="W97" s="1085"/>
      <c r="X97" s="1085"/>
    </row>
    <row r="98" spans="2:24" ht="20.100000000000001" customHeight="1" x14ac:dyDescent="0.15">
      <c r="C98" s="991" t="s">
        <v>243</v>
      </c>
      <c r="D98" s="991"/>
      <c r="E98" s="991"/>
      <c r="F98" s="991"/>
      <c r="G98" s="991"/>
      <c r="H98" s="991"/>
      <c r="I98" s="991"/>
      <c r="J98" s="991"/>
      <c r="K98" s="991"/>
      <c r="L98" s="991"/>
      <c r="M98" s="991"/>
      <c r="N98" s="991"/>
      <c r="O98" s="991"/>
      <c r="P98" s="991"/>
      <c r="Q98" s="1092">
        <f>SUM(Q92:T97)</f>
        <v>0</v>
      </c>
      <c r="R98" s="1092"/>
      <c r="S98" s="1092"/>
      <c r="T98" s="1092"/>
      <c r="U98" s="1093"/>
      <c r="V98" s="1093"/>
      <c r="W98" s="1093"/>
      <c r="X98" s="1093"/>
    </row>
    <row r="99" spans="2:24" ht="20.100000000000001" customHeight="1" x14ac:dyDescent="0.15">
      <c r="C99" s="1117" t="s">
        <v>601</v>
      </c>
      <c r="D99" s="991"/>
      <c r="E99" s="1123" t="s">
        <v>599</v>
      </c>
      <c r="F99" s="1123"/>
      <c r="G99" s="1074"/>
      <c r="H99" s="1074"/>
      <c r="I99" s="1074"/>
      <c r="J99" s="1074"/>
      <c r="K99" s="1074"/>
      <c r="L99" s="1074"/>
      <c r="M99" s="1074"/>
      <c r="N99" s="1074"/>
      <c r="O99" s="1074"/>
      <c r="P99" s="1074"/>
      <c r="Q99" s="1086"/>
      <c r="R99" s="1086"/>
      <c r="S99" s="1086"/>
      <c r="T99" s="1086"/>
      <c r="U99" s="1085"/>
      <c r="V99" s="1085"/>
      <c r="W99" s="1085"/>
      <c r="X99" s="1085"/>
    </row>
    <row r="100" spans="2:24" ht="20.100000000000001" customHeight="1" x14ac:dyDescent="0.15">
      <c r="C100" s="991"/>
      <c r="D100" s="991"/>
      <c r="E100" s="1122" t="s">
        <v>598</v>
      </c>
      <c r="F100" s="1122"/>
      <c r="G100" s="1074"/>
      <c r="H100" s="1074"/>
      <c r="I100" s="1074"/>
      <c r="J100" s="1074"/>
      <c r="K100" s="1074"/>
      <c r="L100" s="1074"/>
      <c r="M100" s="1074"/>
      <c r="N100" s="1074"/>
      <c r="O100" s="1074"/>
      <c r="P100" s="1074"/>
      <c r="Q100" s="1125"/>
      <c r="R100" s="1126"/>
      <c r="S100" s="1126"/>
      <c r="T100" s="1127"/>
      <c r="U100" s="1125"/>
      <c r="V100" s="1126"/>
      <c r="W100" s="1126"/>
      <c r="X100" s="1127"/>
    </row>
    <row r="101" spans="2:24" ht="18" customHeight="1" x14ac:dyDescent="0.15">
      <c r="C101" s="1111" t="s">
        <v>609</v>
      </c>
      <c r="D101" s="1112"/>
      <c r="E101" s="1112"/>
      <c r="F101" s="1112"/>
      <c r="G101" s="1112"/>
      <c r="H101" s="1112"/>
      <c r="I101" s="1112"/>
      <c r="J101" s="1112"/>
      <c r="K101" s="1112"/>
      <c r="L101" s="1112"/>
      <c r="M101" s="1112"/>
      <c r="N101" s="1112"/>
      <c r="O101" s="1112"/>
      <c r="P101" s="1112"/>
      <c r="Q101" s="1112"/>
      <c r="R101" s="1112"/>
      <c r="S101" s="1112"/>
      <c r="T101" s="1112"/>
      <c r="U101" s="1112"/>
      <c r="V101" s="1112"/>
      <c r="W101" s="1112"/>
      <c r="X101" s="1112"/>
    </row>
    <row r="102" spans="2:24" ht="18" customHeight="1" x14ac:dyDescent="0.15">
      <c r="C102" s="1069"/>
      <c r="D102" s="1069"/>
      <c r="E102" s="1069"/>
      <c r="F102" s="1069"/>
      <c r="G102" s="1069"/>
      <c r="H102" s="1069"/>
      <c r="I102" s="1069"/>
      <c r="J102" s="1069"/>
      <c r="K102" s="1069"/>
      <c r="L102" s="1069"/>
      <c r="M102" s="1069"/>
      <c r="N102" s="1069"/>
      <c r="O102" s="1069"/>
      <c r="P102" s="1069"/>
      <c r="Q102" s="1069"/>
      <c r="R102" s="1069"/>
      <c r="S102" s="1069"/>
      <c r="T102" s="1069"/>
      <c r="U102" s="1069"/>
      <c r="V102" s="1069"/>
      <c r="W102" s="1069"/>
      <c r="X102" s="1069"/>
    </row>
    <row r="103" spans="2:24" ht="18" customHeight="1" x14ac:dyDescent="0.15">
      <c r="C103" s="1069"/>
      <c r="D103" s="1069"/>
      <c r="E103" s="1069"/>
      <c r="F103" s="1069"/>
      <c r="G103" s="1069"/>
      <c r="H103" s="1069"/>
      <c r="I103" s="1069"/>
      <c r="J103" s="1069"/>
      <c r="K103" s="1069"/>
      <c r="L103" s="1069"/>
      <c r="M103" s="1069"/>
      <c r="N103" s="1069"/>
      <c r="O103" s="1069"/>
      <c r="P103" s="1069"/>
      <c r="Q103" s="1069"/>
      <c r="R103" s="1069"/>
      <c r="S103" s="1069"/>
      <c r="T103" s="1069"/>
      <c r="U103" s="1069"/>
      <c r="V103" s="1069"/>
      <c r="W103" s="1069"/>
      <c r="X103" s="1069"/>
    </row>
    <row r="104" spans="2:24" ht="36" customHeight="1" x14ac:dyDescent="0.15">
      <c r="B104" s="1096" t="s">
        <v>660</v>
      </c>
      <c r="C104" s="1096"/>
      <c r="D104" s="1096"/>
      <c r="E104" s="1096"/>
      <c r="F104" s="1096"/>
      <c r="G104" s="1096"/>
      <c r="H104" s="1096"/>
      <c r="I104" s="1096"/>
      <c r="J104" s="1096"/>
      <c r="K104" s="1096"/>
      <c r="L104" s="1096"/>
      <c r="M104" s="1096"/>
      <c r="N104" s="1096"/>
      <c r="O104" s="1096"/>
      <c r="P104" s="1096"/>
      <c r="Q104" s="1096"/>
      <c r="R104" s="1096"/>
      <c r="S104" s="1096"/>
      <c r="T104" s="1096"/>
      <c r="U104" s="1096"/>
      <c r="V104" s="1096"/>
      <c r="W104" s="1096"/>
      <c r="X104" s="1096"/>
    </row>
    <row r="105" spans="2:24" ht="18" customHeight="1" x14ac:dyDescent="0.15">
      <c r="C105" s="104" t="s">
        <v>610</v>
      </c>
    </row>
    <row r="106" spans="2:24" ht="20.100000000000001" customHeight="1" x14ac:dyDescent="0.15">
      <c r="C106" s="1055"/>
      <c r="D106" s="1056"/>
      <c r="E106" s="1056"/>
      <c r="F106" s="1056"/>
      <c r="G106" s="1056"/>
      <c r="H106" s="1056"/>
      <c r="I106" s="1056"/>
      <c r="J106" s="1056"/>
      <c r="K106" s="1056"/>
      <c r="L106" s="1056"/>
      <c r="M106" s="1056"/>
      <c r="N106" s="1060" t="s">
        <v>603</v>
      </c>
      <c r="O106" s="1060"/>
      <c r="P106" s="1060"/>
      <c r="Q106" s="1060"/>
      <c r="R106" s="1060"/>
      <c r="S106" s="1060"/>
      <c r="T106" s="1060" t="s">
        <v>550</v>
      </c>
      <c r="U106" s="1060"/>
      <c r="V106" s="1060"/>
      <c r="W106" s="1060"/>
      <c r="X106" s="1061"/>
    </row>
    <row r="107" spans="2:24" ht="23.1" customHeight="1" x14ac:dyDescent="0.15">
      <c r="C107" s="1055" t="s">
        <v>614</v>
      </c>
      <c r="D107" s="1056"/>
      <c r="E107" s="1056"/>
      <c r="F107" s="1056"/>
      <c r="G107" s="1056"/>
      <c r="H107" s="1056"/>
      <c r="I107" s="1056"/>
      <c r="J107" s="1056"/>
      <c r="K107" s="1056"/>
      <c r="L107" s="1056"/>
      <c r="M107" s="1056"/>
      <c r="N107" s="992"/>
      <c r="O107" s="992"/>
      <c r="P107" s="992"/>
      <c r="Q107" s="992"/>
      <c r="R107" s="992"/>
      <c r="S107" s="992"/>
      <c r="T107" s="1074"/>
      <c r="U107" s="1074"/>
      <c r="V107" s="1074"/>
      <c r="W107" s="1074"/>
      <c r="X107" s="1074"/>
    </row>
    <row r="108" spans="2:24" ht="12" customHeight="1" x14ac:dyDescent="0.15">
      <c r="C108" s="1130" t="s">
        <v>611</v>
      </c>
      <c r="D108" s="1131"/>
      <c r="E108" s="1131"/>
      <c r="F108" s="1131"/>
      <c r="G108" s="1131"/>
      <c r="H108" s="1131"/>
      <c r="I108" s="1131"/>
      <c r="J108" s="1131"/>
      <c r="K108" s="1131"/>
      <c r="L108" s="1131"/>
      <c r="M108" s="1132"/>
      <c r="N108" s="1136"/>
      <c r="O108" s="1137"/>
      <c r="P108" s="1137"/>
      <c r="Q108" s="1137"/>
      <c r="R108" s="1137"/>
      <c r="S108" s="1138"/>
      <c r="T108" s="1142"/>
      <c r="U108" s="1065"/>
      <c r="V108" s="1065"/>
      <c r="W108" s="1065"/>
      <c r="X108" s="1066"/>
    </row>
    <row r="109" spans="2:24" ht="12" customHeight="1" thickBot="1" x14ac:dyDescent="0.2">
      <c r="C109" s="1133" t="s">
        <v>617</v>
      </c>
      <c r="D109" s="1134"/>
      <c r="E109" s="1134"/>
      <c r="F109" s="1134"/>
      <c r="G109" s="1134"/>
      <c r="H109" s="1134"/>
      <c r="I109" s="1134"/>
      <c r="J109" s="1134"/>
      <c r="K109" s="1134"/>
      <c r="L109" s="1134"/>
      <c r="M109" s="1135"/>
      <c r="N109" s="1139"/>
      <c r="O109" s="1140"/>
      <c r="P109" s="1140"/>
      <c r="Q109" s="1140"/>
      <c r="R109" s="1140"/>
      <c r="S109" s="1141"/>
      <c r="T109" s="1143"/>
      <c r="U109" s="1144"/>
      <c r="V109" s="1144"/>
      <c r="W109" s="1144"/>
      <c r="X109" s="1145"/>
    </row>
    <row r="110" spans="2:24" ht="20.100000000000001" customHeight="1" thickTop="1" x14ac:dyDescent="0.15">
      <c r="C110" s="1118" t="s">
        <v>243</v>
      </c>
      <c r="D110" s="1119"/>
      <c r="E110" s="1119"/>
      <c r="F110" s="1119"/>
      <c r="G110" s="1119"/>
      <c r="H110" s="1119"/>
      <c r="I110" s="1119"/>
      <c r="J110" s="1119"/>
      <c r="K110" s="1119"/>
      <c r="L110" s="1119"/>
      <c r="M110" s="1119"/>
      <c r="N110" s="1120">
        <f>SUM(N107:S108)</f>
        <v>0</v>
      </c>
      <c r="O110" s="1120"/>
      <c r="P110" s="1120"/>
      <c r="Q110" s="1120"/>
      <c r="R110" s="1120"/>
      <c r="S110" s="1120"/>
      <c r="T110" s="1129"/>
      <c r="U110" s="1129"/>
      <c r="V110" s="1129"/>
      <c r="W110" s="1129"/>
      <c r="X110" s="1129"/>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111" t="s">
        <v>619</v>
      </c>
      <c r="D112" s="1111"/>
      <c r="E112" s="1111"/>
      <c r="F112" s="1111"/>
      <c r="G112" s="1111"/>
      <c r="H112" s="1111"/>
      <c r="I112" s="1111"/>
      <c r="J112" s="1111"/>
      <c r="K112" s="1111"/>
      <c r="L112" s="1111"/>
      <c r="M112" s="1111"/>
      <c r="N112" s="1111"/>
      <c r="O112" s="1111"/>
      <c r="P112" s="1111"/>
      <c r="Q112" s="1111"/>
      <c r="R112" s="1111"/>
      <c r="S112" s="1111"/>
      <c r="T112" s="1111"/>
      <c r="U112" s="1111"/>
      <c r="V112" s="1111"/>
      <c r="W112" s="1111"/>
      <c r="X112" s="1111"/>
    </row>
    <row r="113" spans="3:24" ht="18" customHeight="1" x14ac:dyDescent="0.15">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c r="W113" s="1111"/>
      <c r="X113" s="1111"/>
    </row>
    <row r="114" spans="3:24" ht="18" customHeight="1" x14ac:dyDescent="0.15">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c r="W114" s="1111"/>
      <c r="X114" s="1111"/>
    </row>
    <row r="115" spans="3:24" ht="12" customHeight="1" x14ac:dyDescent="0.15">
      <c r="C115" s="1111"/>
      <c r="D115" s="1111"/>
      <c r="E115" s="1111"/>
      <c r="F115" s="1111"/>
      <c r="G115" s="1111"/>
      <c r="H115" s="1111"/>
      <c r="I115" s="1111"/>
      <c r="J115" s="1111"/>
      <c r="K115" s="1111"/>
      <c r="L115" s="1111"/>
      <c r="M115" s="1111"/>
      <c r="N115" s="1111"/>
      <c r="O115" s="1111"/>
      <c r="P115" s="1111"/>
      <c r="Q115" s="1111"/>
      <c r="R115" s="1111"/>
      <c r="S115" s="1111"/>
      <c r="T115" s="1111"/>
      <c r="U115" s="1111"/>
      <c r="V115" s="1111"/>
      <c r="W115" s="1111"/>
      <c r="X115" s="1111"/>
    </row>
    <row r="116" spans="3:24" ht="18" customHeight="1" x14ac:dyDescent="0.15">
      <c r="C116" s="131" t="s">
        <v>612</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55" t="s">
        <v>548</v>
      </c>
      <c r="I117" s="1056"/>
      <c r="J117" s="1056"/>
      <c r="K117" s="1056"/>
      <c r="L117" s="1056"/>
      <c r="M117" s="1056"/>
      <c r="N117" s="1056"/>
      <c r="O117" s="1057"/>
      <c r="P117" s="1060" t="s">
        <v>550</v>
      </c>
      <c r="Q117" s="1060"/>
      <c r="R117" s="1060"/>
      <c r="S117" s="1060"/>
      <c r="T117" s="1060"/>
      <c r="U117" s="1060"/>
      <c r="V117" s="1060"/>
      <c r="W117" s="1060"/>
      <c r="X117" s="1061"/>
    </row>
    <row r="118" spans="3:24" ht="20.100000000000001" customHeight="1" x14ac:dyDescent="0.15">
      <c r="C118" s="1053" t="s">
        <v>578</v>
      </c>
      <c r="D118" s="1054"/>
      <c r="E118" s="1054"/>
      <c r="F118" s="1054"/>
      <c r="G118" s="1054"/>
      <c r="H118" s="1062"/>
      <c r="I118" s="1063"/>
      <c r="J118" s="1063"/>
      <c r="K118" s="1063"/>
      <c r="L118" s="1063"/>
      <c r="M118" s="1063"/>
      <c r="N118" s="1063"/>
      <c r="O118" s="1064"/>
      <c r="P118" s="1065"/>
      <c r="Q118" s="1065"/>
      <c r="R118" s="1065"/>
      <c r="S118" s="1065"/>
      <c r="T118" s="1065"/>
      <c r="U118" s="1065"/>
      <c r="V118" s="1065"/>
      <c r="W118" s="1065"/>
      <c r="X118" s="1066"/>
    </row>
    <row r="119" spans="3:24" ht="20.100000000000001" customHeight="1" x14ac:dyDescent="0.15">
      <c r="C119" s="1055" t="s">
        <v>579</v>
      </c>
      <c r="D119" s="1056"/>
      <c r="E119" s="1056"/>
      <c r="F119" s="1056"/>
      <c r="G119" s="1057"/>
      <c r="H119" s="1067"/>
      <c r="I119" s="1067"/>
      <c r="J119" s="1067"/>
      <c r="K119" s="1067"/>
      <c r="L119" s="1067"/>
      <c r="M119" s="1067"/>
      <c r="N119" s="1067"/>
      <c r="O119" s="1067"/>
      <c r="P119" s="1099"/>
      <c r="Q119" s="1099"/>
      <c r="R119" s="1099"/>
      <c r="S119" s="1099"/>
      <c r="T119" s="1099"/>
      <c r="U119" s="1099"/>
      <c r="V119" s="1099"/>
      <c r="W119" s="1099"/>
      <c r="X119" s="1100"/>
    </row>
    <row r="120" spans="3:24" ht="20.100000000000001" customHeight="1" thickBot="1" x14ac:dyDescent="0.2">
      <c r="C120" s="1058" t="s">
        <v>580</v>
      </c>
      <c r="D120" s="1059"/>
      <c r="E120" s="1059"/>
      <c r="F120" s="1059"/>
      <c r="G120" s="1059"/>
      <c r="H120" s="993"/>
      <c r="I120" s="993"/>
      <c r="J120" s="993"/>
      <c r="K120" s="993"/>
      <c r="L120" s="993"/>
      <c r="M120" s="993"/>
      <c r="N120" s="993"/>
      <c r="O120" s="993"/>
      <c r="P120" s="1045"/>
      <c r="Q120" s="1045"/>
      <c r="R120" s="1045"/>
      <c r="S120" s="1045"/>
      <c r="T120" s="1045"/>
      <c r="U120" s="1045"/>
      <c r="V120" s="1045"/>
      <c r="W120" s="1045"/>
      <c r="X120" s="1046"/>
    </row>
    <row r="121" spans="3:24" ht="20.100000000000001" customHeight="1" thickTop="1" x14ac:dyDescent="0.15">
      <c r="C121" s="1108" t="s">
        <v>243</v>
      </c>
      <c r="D121" s="1109"/>
      <c r="E121" s="1109"/>
      <c r="F121" s="1109"/>
      <c r="G121" s="1109"/>
      <c r="H121" s="982">
        <f>SUM(H118:O120)</f>
        <v>0</v>
      </c>
      <c r="I121" s="982"/>
      <c r="J121" s="982"/>
      <c r="K121" s="982"/>
      <c r="L121" s="982"/>
      <c r="M121" s="982"/>
      <c r="N121" s="982"/>
      <c r="O121" s="982"/>
      <c r="P121" s="1110"/>
      <c r="Q121" s="1110"/>
      <c r="R121" s="1110"/>
      <c r="S121" s="1110"/>
      <c r="T121" s="1110"/>
      <c r="U121" s="1110"/>
      <c r="V121" s="1110"/>
      <c r="W121" s="1110"/>
      <c r="X121" s="1110"/>
    </row>
    <row r="122" spans="3:24" ht="18" customHeight="1" x14ac:dyDescent="0.15">
      <c r="H122" s="108" t="str">
        <f>IF(H121=N110,"","合計が一致していません")</f>
        <v/>
      </c>
    </row>
    <row r="123" spans="3:24" ht="13.5" customHeight="1" x14ac:dyDescent="0.15">
      <c r="C123" s="1087" t="s">
        <v>613</v>
      </c>
      <c r="D123" s="1088"/>
      <c r="E123" s="1088"/>
      <c r="F123" s="1088"/>
      <c r="G123" s="1088"/>
      <c r="H123" s="1088"/>
      <c r="I123" s="1088"/>
      <c r="J123" s="1088"/>
      <c r="K123" s="1088"/>
      <c r="L123" s="1088"/>
      <c r="M123" s="1088"/>
      <c r="N123" s="1088"/>
      <c r="O123" s="1088"/>
      <c r="P123" s="1088"/>
      <c r="Q123" s="1088"/>
      <c r="R123" s="1088"/>
      <c r="S123" s="1088"/>
      <c r="T123" s="1088"/>
      <c r="U123" s="1088"/>
      <c r="V123" s="1088"/>
      <c r="W123" s="1088"/>
      <c r="X123" s="1088"/>
    </row>
    <row r="124" spans="3:24" ht="13.5" customHeight="1" x14ac:dyDescent="0.15">
      <c r="C124" s="1088"/>
      <c r="D124" s="1088"/>
      <c r="E124" s="1088"/>
      <c r="F124" s="1088"/>
      <c r="G124" s="1088"/>
      <c r="H124" s="1088"/>
      <c r="I124" s="1088"/>
      <c r="J124" s="1088"/>
      <c r="K124" s="1088"/>
      <c r="L124" s="1088"/>
      <c r="M124" s="1088"/>
      <c r="N124" s="1088"/>
      <c r="O124" s="1088"/>
      <c r="P124" s="1088"/>
      <c r="Q124" s="1088"/>
      <c r="R124" s="1088"/>
      <c r="S124" s="1088"/>
      <c r="T124" s="1088"/>
      <c r="U124" s="1088"/>
      <c r="V124" s="1088"/>
      <c r="W124" s="1088"/>
      <c r="X124" s="1088"/>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C7:G7"/>
    <mergeCell ref="C11:G11"/>
    <mergeCell ref="C12:G12"/>
    <mergeCell ref="C19:G19"/>
    <mergeCell ref="C20:G20"/>
    <mergeCell ref="C21:G21"/>
    <mergeCell ref="C13:G13"/>
    <mergeCell ref="C18:G18"/>
    <mergeCell ref="R16:X16"/>
    <mergeCell ref="P21:X21"/>
    <mergeCell ref="P14:Q14"/>
    <mergeCell ref="P15:Q15"/>
    <mergeCell ref="R14:X14"/>
    <mergeCell ref="R15:X15"/>
    <mergeCell ref="P17:Q17"/>
    <mergeCell ref="R17:X17"/>
    <mergeCell ref="P8:X9"/>
    <mergeCell ref="P10:X10"/>
    <mergeCell ref="H26:O26"/>
    <mergeCell ref="P26:X26"/>
    <mergeCell ref="P18:X18"/>
    <mergeCell ref="P19:X19"/>
    <mergeCell ref="C5:G5"/>
    <mergeCell ref="C6:G6"/>
    <mergeCell ref="H20:M20"/>
    <mergeCell ref="H21:M21"/>
    <mergeCell ref="C16:G17"/>
    <mergeCell ref="H16:M17"/>
    <mergeCell ref="H14:M15"/>
    <mergeCell ref="H18:M18"/>
    <mergeCell ref="H19:M19"/>
    <mergeCell ref="H5:M5"/>
    <mergeCell ref="H6:M6"/>
    <mergeCell ref="H7:M7"/>
    <mergeCell ref="H11:M11"/>
    <mergeCell ref="H12:M12"/>
    <mergeCell ref="H13:M13"/>
    <mergeCell ref="C8:G9"/>
    <mergeCell ref="D10:G10"/>
    <mergeCell ref="H8:M9"/>
    <mergeCell ref="I10:M10"/>
    <mergeCell ref="P7:X7"/>
    <mergeCell ref="N6:O6"/>
    <mergeCell ref="N7:O7"/>
    <mergeCell ref="N11:O11"/>
    <mergeCell ref="N13:O13"/>
    <mergeCell ref="N4:O4"/>
    <mergeCell ref="H4:M4"/>
    <mergeCell ref="P4:X4"/>
    <mergeCell ref="P5:X5"/>
    <mergeCell ref="P6:X6"/>
    <mergeCell ref="N5:O5"/>
    <mergeCell ref="N10:O10"/>
    <mergeCell ref="N8:O9"/>
    <mergeCell ref="C27:G28"/>
    <mergeCell ref="C29:G30"/>
    <mergeCell ref="H31:O31"/>
    <mergeCell ref="H32:O32"/>
    <mergeCell ref="C31:G31"/>
    <mergeCell ref="C32:G32"/>
    <mergeCell ref="C33:G33"/>
    <mergeCell ref="P11:X11"/>
    <mergeCell ref="P12:X12"/>
    <mergeCell ref="P13:X13"/>
    <mergeCell ref="N12:O12"/>
    <mergeCell ref="C14:G15"/>
    <mergeCell ref="P20:X20"/>
    <mergeCell ref="C22:X24"/>
    <mergeCell ref="N14:O21"/>
    <mergeCell ref="P16:Q16"/>
    <mergeCell ref="H27:O27"/>
    <mergeCell ref="H28:O28"/>
    <mergeCell ref="H33:O33"/>
    <mergeCell ref="P30:X30"/>
    <mergeCell ref="H30:O30"/>
    <mergeCell ref="H29:O29"/>
    <mergeCell ref="P27:X27"/>
    <mergeCell ref="P28:X28"/>
    <mergeCell ref="P29:X29"/>
    <mergeCell ref="P31:X31"/>
    <mergeCell ref="P32:X32"/>
    <mergeCell ref="P33:X33"/>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2021-01-29T07:47:51Z</dcterms:modified>
</cp:coreProperties>
</file>