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財政局\03公共施設・事業調整課\課\900_技術監理及び公共事業調査等\310_週休２日（適正工期）\040_HP&amp;YCAN\R04.06_HP_R4要領・運用等の掲載\"/>
    </mc:Choice>
  </mc:AlternateContent>
  <bookViews>
    <workbookView xWindow="0" yWindow="0" windowWidth="20490" windowHeight="6780" firstSheet="1" activeTab="1"/>
  </bookViews>
  <sheets>
    <sheet name="達成率確認書" sheetId="2" state="hidden" r:id="rId1"/>
    <sheet name="基本情報" sheetId="8" r:id="rId2"/>
    <sheet name="【記載例６－２】休日数の割合一覧表" sheetId="11" r:id="rId3"/>
    <sheet name="【記載例５－２】休日取得状況(月別)" sheetId="13" r:id="rId4"/>
    <sheet name="達成率" sheetId="7" state="hidden" r:id="rId5"/>
  </sheets>
  <definedNames>
    <definedName name="_xlnm.Print_Area" localSheetId="3">'【記載例５－２】休日取得状況(月別)'!$A$1:$AX$360</definedName>
    <definedName name="_xlnm.Print_Area" localSheetId="1">基本情報!$B$1:$M$16</definedName>
    <definedName name="_xlnm.Print_Area" localSheetId="4">達成率!$B$1:$H$3</definedName>
    <definedName name="_xlnm.Print_Area" localSheetId="0">達成率確認書!$B$1:$M$37</definedName>
    <definedName name="_xlnm.Print_Titles" localSheetId="2">'【記載例６－２】休日数の割合一覧表'!$8:$8</definedName>
    <definedName name="_xlnm.Print_Titles" localSheetId="1">基本情報!$6:$6</definedName>
    <definedName name="_xlnm.Print_Titles" localSheetId="4">達成率!#REF!</definedName>
    <definedName name="_xlnm.Print_Titles" localSheetId="0">達成率確認書!$12:$12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57" i="13" l="1"/>
  <c r="AV357" i="13"/>
  <c r="AW356" i="13"/>
  <c r="AV356" i="13"/>
  <c r="AW355" i="13"/>
  <c r="AV355" i="13"/>
  <c r="AW354" i="13"/>
  <c r="AV354" i="13"/>
  <c r="AW353" i="13"/>
  <c r="AV353" i="13"/>
  <c r="AW352" i="13"/>
  <c r="AV352" i="13"/>
  <c r="AW351" i="13"/>
  <c r="AV351" i="13"/>
  <c r="AW350" i="13"/>
  <c r="AV350" i="13"/>
  <c r="AW349" i="13"/>
  <c r="AV349" i="13"/>
  <c r="AW348" i="13"/>
  <c r="AV348" i="13"/>
  <c r="AW347" i="13"/>
  <c r="AV347" i="13"/>
  <c r="AW346" i="13"/>
  <c r="AV346" i="13"/>
  <c r="AW345" i="13"/>
  <c r="AV345" i="13"/>
  <c r="AW344" i="13"/>
  <c r="AV344" i="13"/>
  <c r="AW343" i="13"/>
  <c r="AV343" i="13"/>
  <c r="AW342" i="13"/>
  <c r="AV342" i="13"/>
  <c r="AW341" i="13"/>
  <c r="AV341" i="13"/>
  <c r="AW340" i="13"/>
  <c r="AV340" i="13"/>
  <c r="AW339" i="13"/>
  <c r="AV339" i="13"/>
  <c r="AW338" i="13"/>
  <c r="AV338" i="13"/>
  <c r="AB334" i="13"/>
  <c r="E334" i="13"/>
  <c r="AW327" i="13"/>
  <c r="AV327" i="13"/>
  <c r="AW326" i="13"/>
  <c r="AV326" i="13"/>
  <c r="AW325" i="13"/>
  <c r="AV325" i="13"/>
  <c r="AW324" i="13"/>
  <c r="AV324" i="13"/>
  <c r="AW323" i="13"/>
  <c r="AV323" i="13"/>
  <c r="AW322" i="13"/>
  <c r="AV322" i="13"/>
  <c r="AW321" i="13"/>
  <c r="AV321" i="13"/>
  <c r="AW320" i="13"/>
  <c r="AV320" i="13"/>
  <c r="AW319" i="13"/>
  <c r="AV319" i="13"/>
  <c r="AW318" i="13"/>
  <c r="AV318" i="13"/>
  <c r="AW317" i="13"/>
  <c r="AV317" i="13"/>
  <c r="AW316" i="13"/>
  <c r="AV316" i="13"/>
  <c r="AW315" i="13"/>
  <c r="AV315" i="13"/>
  <c r="AW314" i="13"/>
  <c r="AV314" i="13"/>
  <c r="AW313" i="13"/>
  <c r="AV313" i="13"/>
  <c r="AW312" i="13"/>
  <c r="AV312" i="13"/>
  <c r="AW311" i="13"/>
  <c r="AV311" i="13"/>
  <c r="AW310" i="13"/>
  <c r="AV310" i="13"/>
  <c r="AW309" i="13"/>
  <c r="AV309" i="13"/>
  <c r="AW308" i="13"/>
  <c r="AV308" i="13"/>
  <c r="AB304" i="13"/>
  <c r="E304" i="13"/>
  <c r="AW297" i="13"/>
  <c r="AV297" i="13"/>
  <c r="AW296" i="13"/>
  <c r="AV296" i="13"/>
  <c r="AW295" i="13"/>
  <c r="AV295" i="13"/>
  <c r="AW294" i="13"/>
  <c r="AV294" i="13"/>
  <c r="AW293" i="13"/>
  <c r="AV293" i="13"/>
  <c r="AW292" i="13"/>
  <c r="AV292" i="13"/>
  <c r="AW291" i="13"/>
  <c r="AV291" i="13"/>
  <c r="AW290" i="13"/>
  <c r="AV290" i="13"/>
  <c r="AW289" i="13"/>
  <c r="AV289" i="13"/>
  <c r="AW288" i="13"/>
  <c r="AV288" i="13"/>
  <c r="AW287" i="13"/>
  <c r="AV287" i="13"/>
  <c r="AW286" i="13"/>
  <c r="AV286" i="13"/>
  <c r="AW285" i="13"/>
  <c r="AV285" i="13"/>
  <c r="AW284" i="13"/>
  <c r="AV284" i="13"/>
  <c r="AW283" i="13"/>
  <c r="AV283" i="13"/>
  <c r="AW282" i="13"/>
  <c r="AV282" i="13"/>
  <c r="AW281" i="13"/>
  <c r="AV281" i="13"/>
  <c r="AW280" i="13"/>
  <c r="AV280" i="13"/>
  <c r="AW279" i="13"/>
  <c r="AV279" i="13"/>
  <c r="AW278" i="13"/>
  <c r="AV278" i="13"/>
  <c r="AB274" i="13"/>
  <c r="E274" i="13"/>
  <c r="AW267" i="13"/>
  <c r="AV267" i="13"/>
  <c r="AW266" i="13"/>
  <c r="AV266" i="13"/>
  <c r="AW265" i="13"/>
  <c r="AV265" i="13"/>
  <c r="AW264" i="13"/>
  <c r="AV264" i="13"/>
  <c r="AW263" i="13"/>
  <c r="AV263" i="13"/>
  <c r="AW262" i="13"/>
  <c r="AV262" i="13"/>
  <c r="AW261" i="13"/>
  <c r="AV261" i="13"/>
  <c r="AW260" i="13"/>
  <c r="AV260" i="13"/>
  <c r="AW259" i="13"/>
  <c r="AV259" i="13"/>
  <c r="AW258" i="13"/>
  <c r="AV258" i="13"/>
  <c r="AW257" i="13"/>
  <c r="AV257" i="13"/>
  <c r="AW256" i="13"/>
  <c r="AV256" i="13"/>
  <c r="AW255" i="13"/>
  <c r="AV255" i="13"/>
  <c r="AW254" i="13"/>
  <c r="AV254" i="13"/>
  <c r="AW253" i="13"/>
  <c r="AV253" i="13"/>
  <c r="AW252" i="13"/>
  <c r="AV252" i="13"/>
  <c r="AW251" i="13"/>
  <c r="AV251" i="13"/>
  <c r="AW250" i="13"/>
  <c r="AV250" i="13"/>
  <c r="AW249" i="13"/>
  <c r="AV249" i="13"/>
  <c r="AW248" i="13"/>
  <c r="AV248" i="13"/>
  <c r="AB244" i="13"/>
  <c r="E244" i="13"/>
  <c r="AW237" i="13"/>
  <c r="AV237" i="13"/>
  <c r="AW236" i="13"/>
  <c r="AV236" i="13"/>
  <c r="AW235" i="13"/>
  <c r="AV235" i="13"/>
  <c r="AW234" i="13"/>
  <c r="AV234" i="13"/>
  <c r="AW233" i="13"/>
  <c r="AV233" i="13"/>
  <c r="AW232" i="13"/>
  <c r="AV232" i="13"/>
  <c r="AW231" i="13"/>
  <c r="AV231" i="13"/>
  <c r="AW230" i="13"/>
  <c r="AV230" i="13"/>
  <c r="AW229" i="13"/>
  <c r="AV229" i="13"/>
  <c r="AW228" i="13"/>
  <c r="AV228" i="13"/>
  <c r="AW227" i="13"/>
  <c r="AV227" i="13"/>
  <c r="AW226" i="13"/>
  <c r="AV226" i="13"/>
  <c r="AW225" i="13"/>
  <c r="AV225" i="13"/>
  <c r="AW224" i="13"/>
  <c r="AV224" i="13"/>
  <c r="AW223" i="13"/>
  <c r="AV223" i="13"/>
  <c r="AW222" i="13"/>
  <c r="AV222" i="13"/>
  <c r="AW221" i="13"/>
  <c r="AV221" i="13"/>
  <c r="AW220" i="13"/>
  <c r="AV220" i="13"/>
  <c r="AW219" i="13"/>
  <c r="AV219" i="13"/>
  <c r="AW218" i="13"/>
  <c r="AV218" i="13"/>
  <c r="AB214" i="13"/>
  <c r="E214" i="13"/>
  <c r="AW207" i="13"/>
  <c r="AV207" i="13"/>
  <c r="AW206" i="13"/>
  <c r="AV206" i="13"/>
  <c r="AW205" i="13"/>
  <c r="AV205" i="13"/>
  <c r="AW204" i="13"/>
  <c r="AV204" i="13"/>
  <c r="AW203" i="13"/>
  <c r="AV203" i="13"/>
  <c r="AW202" i="13"/>
  <c r="AV202" i="13"/>
  <c r="AW201" i="13"/>
  <c r="AV201" i="13"/>
  <c r="AW200" i="13"/>
  <c r="AV200" i="13"/>
  <c r="AW199" i="13"/>
  <c r="AV199" i="13"/>
  <c r="AW198" i="13"/>
  <c r="AV198" i="13"/>
  <c r="AW197" i="13"/>
  <c r="AV197" i="13"/>
  <c r="AW196" i="13"/>
  <c r="AV196" i="13"/>
  <c r="AW195" i="13"/>
  <c r="AV195" i="13"/>
  <c r="AW194" i="13"/>
  <c r="AV194" i="13"/>
  <c r="AW193" i="13"/>
  <c r="AV193" i="13"/>
  <c r="AW192" i="13"/>
  <c r="AV192" i="13"/>
  <c r="AW191" i="13"/>
  <c r="AV191" i="13"/>
  <c r="AW190" i="13"/>
  <c r="AV190" i="13"/>
  <c r="AW189" i="13"/>
  <c r="AV189" i="13"/>
  <c r="AW188" i="13"/>
  <c r="AV188" i="13"/>
  <c r="AB184" i="13"/>
  <c r="E184" i="13"/>
  <c r="AW177" i="13"/>
  <c r="AV177" i="13"/>
  <c r="AW176" i="13"/>
  <c r="AV176" i="13"/>
  <c r="AW175" i="13"/>
  <c r="AV175" i="13"/>
  <c r="AW174" i="13"/>
  <c r="AV174" i="13"/>
  <c r="AW173" i="13"/>
  <c r="AV173" i="13"/>
  <c r="AW172" i="13"/>
  <c r="AV172" i="13"/>
  <c r="AW171" i="13"/>
  <c r="AV171" i="13"/>
  <c r="AW170" i="13"/>
  <c r="AV170" i="13"/>
  <c r="AW169" i="13"/>
  <c r="AV169" i="13"/>
  <c r="AW168" i="13"/>
  <c r="AV168" i="13"/>
  <c r="AW167" i="13"/>
  <c r="AV167" i="13"/>
  <c r="AW166" i="13"/>
  <c r="AV166" i="13"/>
  <c r="AW165" i="13"/>
  <c r="AV165" i="13"/>
  <c r="AW164" i="13"/>
  <c r="AV164" i="13"/>
  <c r="AW163" i="13"/>
  <c r="AV163" i="13"/>
  <c r="AW162" i="13"/>
  <c r="AV162" i="13"/>
  <c r="AW161" i="13"/>
  <c r="AV161" i="13"/>
  <c r="AW160" i="13"/>
  <c r="AV160" i="13"/>
  <c r="AW159" i="13"/>
  <c r="AV159" i="13"/>
  <c r="AW158" i="13"/>
  <c r="AV158" i="13"/>
  <c r="AB154" i="13"/>
  <c r="E154" i="13"/>
  <c r="AW147" i="13"/>
  <c r="AV147" i="13"/>
  <c r="AW146" i="13"/>
  <c r="AV146" i="13"/>
  <c r="AW145" i="13"/>
  <c r="AV145" i="13"/>
  <c r="AW144" i="13"/>
  <c r="AV144" i="13"/>
  <c r="AW143" i="13"/>
  <c r="AV143" i="13"/>
  <c r="AW142" i="13"/>
  <c r="AV142" i="13"/>
  <c r="AW141" i="13"/>
  <c r="AV141" i="13"/>
  <c r="AW140" i="13"/>
  <c r="AV140" i="13"/>
  <c r="AW139" i="13"/>
  <c r="AV139" i="13"/>
  <c r="AW138" i="13"/>
  <c r="AV138" i="13"/>
  <c r="AW137" i="13"/>
  <c r="AV137" i="13"/>
  <c r="AW136" i="13"/>
  <c r="AV136" i="13"/>
  <c r="AW135" i="13"/>
  <c r="AV135" i="13"/>
  <c r="AW134" i="13"/>
  <c r="AV134" i="13"/>
  <c r="AW133" i="13"/>
  <c r="AV133" i="13"/>
  <c r="AW132" i="13"/>
  <c r="AV132" i="13"/>
  <c r="AW131" i="13"/>
  <c r="AV131" i="13"/>
  <c r="AW130" i="13"/>
  <c r="AV130" i="13"/>
  <c r="AW129" i="13"/>
  <c r="AV129" i="13"/>
  <c r="AW128" i="13"/>
  <c r="AV128" i="13"/>
  <c r="AB124" i="13"/>
  <c r="E124" i="13"/>
  <c r="AW117" i="13"/>
  <c r="AV117" i="13"/>
  <c r="AW116" i="13"/>
  <c r="AV116" i="13"/>
  <c r="AW115" i="13"/>
  <c r="AV115" i="13"/>
  <c r="AW114" i="13"/>
  <c r="AV114" i="13"/>
  <c r="AW113" i="13"/>
  <c r="AV113" i="13"/>
  <c r="AW112" i="13"/>
  <c r="AV112" i="13"/>
  <c r="AW111" i="13"/>
  <c r="AV111" i="13"/>
  <c r="AW110" i="13"/>
  <c r="AV110" i="13"/>
  <c r="AW109" i="13"/>
  <c r="AV109" i="13"/>
  <c r="AW108" i="13"/>
  <c r="AV108" i="13"/>
  <c r="AW107" i="13"/>
  <c r="AV107" i="13"/>
  <c r="AW106" i="13"/>
  <c r="AV106" i="13"/>
  <c r="AW105" i="13"/>
  <c r="AV105" i="13"/>
  <c r="AW104" i="13"/>
  <c r="AV104" i="13"/>
  <c r="AW103" i="13"/>
  <c r="AV103" i="13"/>
  <c r="AW102" i="13"/>
  <c r="AV102" i="13"/>
  <c r="AW101" i="13"/>
  <c r="AV101" i="13"/>
  <c r="AW100" i="13"/>
  <c r="AV100" i="13"/>
  <c r="AW99" i="13"/>
  <c r="AV99" i="13"/>
  <c r="AW98" i="13"/>
  <c r="AV98" i="13"/>
  <c r="AB94" i="13"/>
  <c r="E94" i="13"/>
  <c r="AW87" i="13"/>
  <c r="AV87" i="13"/>
  <c r="AW86" i="13"/>
  <c r="AV86" i="13"/>
  <c r="AW85" i="13"/>
  <c r="AV85" i="13"/>
  <c r="AW84" i="13"/>
  <c r="AV84" i="13"/>
  <c r="AW83" i="13"/>
  <c r="AV83" i="13"/>
  <c r="AW82" i="13"/>
  <c r="AV82" i="13"/>
  <c r="AW81" i="13"/>
  <c r="AV81" i="13"/>
  <c r="AW80" i="13"/>
  <c r="AV80" i="13"/>
  <c r="AW79" i="13"/>
  <c r="AV79" i="13"/>
  <c r="AW78" i="13"/>
  <c r="AV78" i="13"/>
  <c r="AW77" i="13"/>
  <c r="AV77" i="13"/>
  <c r="AW76" i="13"/>
  <c r="AV76" i="13"/>
  <c r="AW75" i="13"/>
  <c r="AV75" i="13"/>
  <c r="AW74" i="13"/>
  <c r="AV74" i="13"/>
  <c r="AW73" i="13"/>
  <c r="AV73" i="13"/>
  <c r="AW72" i="13"/>
  <c r="AV72" i="13"/>
  <c r="AW71" i="13"/>
  <c r="AV71" i="13"/>
  <c r="AW70" i="13"/>
  <c r="AV70" i="13"/>
  <c r="AW69" i="13"/>
  <c r="AV69" i="13"/>
  <c r="AW68" i="13"/>
  <c r="AV68" i="13"/>
  <c r="AB64" i="13"/>
  <c r="E64" i="13"/>
  <c r="AB34" i="13"/>
  <c r="E34" i="13"/>
  <c r="AB4" i="13"/>
  <c r="E4" i="13"/>
  <c r="AW57" i="13"/>
  <c r="AV57" i="13"/>
  <c r="AW56" i="13"/>
  <c r="AV56" i="13"/>
  <c r="AW55" i="13"/>
  <c r="AV55" i="13"/>
  <c r="AW54" i="13"/>
  <c r="AV54" i="13"/>
  <c r="AW53" i="13"/>
  <c r="AV53" i="13"/>
  <c r="AW52" i="13"/>
  <c r="AV52" i="13"/>
  <c r="AW51" i="13"/>
  <c r="AV51" i="13"/>
  <c r="AW50" i="13"/>
  <c r="AV50" i="13"/>
  <c r="AW49" i="13"/>
  <c r="AV49" i="13"/>
  <c r="AW48" i="13"/>
  <c r="AV48" i="13"/>
  <c r="AW47" i="13"/>
  <c r="AV47" i="13"/>
  <c r="AW46" i="13"/>
  <c r="AV46" i="13"/>
  <c r="AW45" i="13"/>
  <c r="AV45" i="13"/>
  <c r="AW44" i="13"/>
  <c r="AV44" i="13"/>
  <c r="AW43" i="13"/>
  <c r="AV43" i="13"/>
  <c r="AW42" i="13"/>
  <c r="AV42" i="13"/>
  <c r="AW41" i="13"/>
  <c r="AV41" i="13"/>
  <c r="AW40" i="13"/>
  <c r="AV40" i="13"/>
  <c r="AW39" i="13"/>
  <c r="AV39" i="13"/>
  <c r="AW38" i="13"/>
  <c r="AV38" i="13"/>
  <c r="F28" i="13"/>
  <c r="F87" i="13" s="1"/>
  <c r="B28" i="13"/>
  <c r="B57" i="13" s="1"/>
  <c r="F27" i="13"/>
  <c r="F116" i="13" s="1"/>
  <c r="B27" i="13"/>
  <c r="B86" i="13" s="1"/>
  <c r="F26" i="13"/>
  <c r="F85" i="13" s="1"/>
  <c r="B26" i="13"/>
  <c r="B115" i="13" s="1"/>
  <c r="F25" i="13"/>
  <c r="F354" i="13" s="1"/>
  <c r="B25" i="13"/>
  <c r="B84" i="13" s="1"/>
  <c r="F24" i="13"/>
  <c r="F83" i="13" s="1"/>
  <c r="B24" i="13"/>
  <c r="B353" i="13" s="1"/>
  <c r="F23" i="13"/>
  <c r="F112" i="13" s="1"/>
  <c r="B23" i="13"/>
  <c r="B82" i="13" s="1"/>
  <c r="F22" i="13"/>
  <c r="F111" i="13" s="1"/>
  <c r="B22" i="13"/>
  <c r="B51" i="13" s="1"/>
  <c r="F21" i="13"/>
  <c r="F350" i="13" s="1"/>
  <c r="B21" i="13"/>
  <c r="B110" i="13" s="1"/>
  <c r="F20" i="13"/>
  <c r="F109" i="13" s="1"/>
  <c r="B20" i="13"/>
  <c r="B49" i="13" s="1"/>
  <c r="F19" i="13"/>
  <c r="F348" i="13" s="1"/>
  <c r="B19" i="13"/>
  <c r="B108" i="13" s="1"/>
  <c r="F18" i="13"/>
  <c r="F107" i="13" s="1"/>
  <c r="B18" i="13"/>
  <c r="B347" i="13" s="1"/>
  <c r="F17" i="13"/>
  <c r="F346" i="13" s="1"/>
  <c r="B17" i="13"/>
  <c r="B106" i="13" s="1"/>
  <c r="F16" i="13"/>
  <c r="F105" i="13" s="1"/>
  <c r="B16" i="13"/>
  <c r="B345" i="13" s="1"/>
  <c r="F15" i="13"/>
  <c r="F344" i="13" s="1"/>
  <c r="B15" i="13"/>
  <c r="B104" i="13" s="1"/>
  <c r="F14" i="13"/>
  <c r="F103" i="13" s="1"/>
  <c r="B14" i="13"/>
  <c r="B343" i="13" s="1"/>
  <c r="F13" i="13"/>
  <c r="F342" i="13" s="1"/>
  <c r="B13" i="13"/>
  <c r="B102" i="13" s="1"/>
  <c r="F12" i="13"/>
  <c r="F101" i="13" s="1"/>
  <c r="B12" i="13"/>
  <c r="B341" i="13" s="1"/>
  <c r="F11" i="13"/>
  <c r="F130" i="13" s="1"/>
  <c r="B11" i="13"/>
  <c r="B100" i="13" s="1"/>
  <c r="F10" i="13"/>
  <c r="F99" i="13" s="1"/>
  <c r="B10" i="13"/>
  <c r="B129" i="13" s="1"/>
  <c r="F9" i="13"/>
  <c r="F338" i="13" s="1"/>
  <c r="B9" i="13"/>
  <c r="B338" i="13" s="1"/>
  <c r="BA28" i="13"/>
  <c r="AZ28" i="13"/>
  <c r="BA27" i="13"/>
  <c r="AZ27" i="13"/>
  <c r="BA26" i="13"/>
  <c r="AZ26" i="13"/>
  <c r="BA25" i="13"/>
  <c r="AZ25" i="13"/>
  <c r="BA24" i="13"/>
  <c r="AZ24" i="13"/>
  <c r="BA23" i="13"/>
  <c r="AZ23" i="13"/>
  <c r="BA22" i="13"/>
  <c r="AZ22" i="13"/>
  <c r="BA21" i="13"/>
  <c r="AZ21" i="13"/>
  <c r="BA20" i="13"/>
  <c r="AZ20" i="13"/>
  <c r="BA19" i="13"/>
  <c r="AZ19" i="13"/>
  <c r="BA18" i="13"/>
  <c r="AZ18" i="13"/>
  <c r="BA17" i="13"/>
  <c r="AZ17" i="13"/>
  <c r="BA16" i="13"/>
  <c r="AZ16" i="13"/>
  <c r="BA15" i="13"/>
  <c r="AZ15" i="13"/>
  <c r="BA14" i="13"/>
  <c r="AZ14" i="13"/>
  <c r="BA13" i="13"/>
  <c r="AZ13" i="13"/>
  <c r="BA12" i="13"/>
  <c r="AZ12" i="13"/>
  <c r="BA11" i="13"/>
  <c r="AZ11" i="13"/>
  <c r="BA10" i="13"/>
  <c r="AZ10" i="13"/>
  <c r="BA9" i="13"/>
  <c r="AZ9" i="13"/>
  <c r="T7" i="13"/>
  <c r="X7" i="13"/>
  <c r="E5" i="13"/>
  <c r="M5" i="13"/>
  <c r="AI5" i="13" s="1"/>
  <c r="R28" i="13" l="1"/>
  <c r="R24" i="13"/>
  <c r="R20" i="13"/>
  <c r="R16" i="13"/>
  <c r="R12" i="13"/>
  <c r="R21" i="13"/>
  <c r="R13" i="13"/>
  <c r="R27" i="13"/>
  <c r="R23" i="13"/>
  <c r="R19" i="13"/>
  <c r="R15" i="13"/>
  <c r="R11" i="13"/>
  <c r="R25" i="13"/>
  <c r="R9" i="13"/>
  <c r="R26" i="13"/>
  <c r="R22" i="13"/>
  <c r="R18" i="13"/>
  <c r="R14" i="13"/>
  <c r="R10" i="13"/>
  <c r="R17" i="13"/>
  <c r="F339" i="13"/>
  <c r="B340" i="13"/>
  <c r="F341" i="13"/>
  <c r="B342" i="13"/>
  <c r="F343" i="13"/>
  <c r="B344" i="13"/>
  <c r="F345" i="13"/>
  <c r="B346" i="13"/>
  <c r="F347" i="13"/>
  <c r="B348" i="13"/>
  <c r="F349" i="13"/>
  <c r="B350" i="13"/>
  <c r="F351" i="13"/>
  <c r="B352" i="13"/>
  <c r="F353" i="13"/>
  <c r="B354" i="13"/>
  <c r="F355" i="13"/>
  <c r="B356" i="13"/>
  <c r="F357" i="13"/>
  <c r="B339" i="13"/>
  <c r="F340" i="13"/>
  <c r="B349" i="13"/>
  <c r="B351" i="13"/>
  <c r="F352" i="13"/>
  <c r="B355" i="13"/>
  <c r="F356" i="13"/>
  <c r="B357" i="13"/>
  <c r="B248" i="13"/>
  <c r="B218" i="13"/>
  <c r="B188" i="13"/>
  <c r="B158" i="13"/>
  <c r="B278" i="13"/>
  <c r="B128" i="13"/>
  <c r="B308" i="13"/>
  <c r="B281" i="13"/>
  <c r="B311" i="13"/>
  <c r="B251" i="13"/>
  <c r="B221" i="13"/>
  <c r="B191" i="13"/>
  <c r="B161" i="13"/>
  <c r="B283" i="13"/>
  <c r="B313" i="13"/>
  <c r="B253" i="13"/>
  <c r="B223" i="13"/>
  <c r="B193" i="13"/>
  <c r="B163" i="13"/>
  <c r="B133" i="13"/>
  <c r="B285" i="13"/>
  <c r="B315" i="13"/>
  <c r="B255" i="13"/>
  <c r="B225" i="13"/>
  <c r="B195" i="13"/>
  <c r="B165" i="13"/>
  <c r="B135" i="13"/>
  <c r="B287" i="13"/>
  <c r="B317" i="13"/>
  <c r="B257" i="13"/>
  <c r="B227" i="13"/>
  <c r="B197" i="13"/>
  <c r="B167" i="13"/>
  <c r="B137" i="13"/>
  <c r="B293" i="13"/>
  <c r="B263" i="13"/>
  <c r="B323" i="13"/>
  <c r="B233" i="13"/>
  <c r="B203" i="13"/>
  <c r="B173" i="13"/>
  <c r="B143" i="13"/>
  <c r="B38" i="13"/>
  <c r="B39" i="13"/>
  <c r="B40" i="13"/>
  <c r="B41" i="13"/>
  <c r="B42" i="13"/>
  <c r="B43" i="13"/>
  <c r="B44" i="13"/>
  <c r="B45" i="13"/>
  <c r="B46" i="13"/>
  <c r="B47" i="13"/>
  <c r="B48" i="13"/>
  <c r="B50" i="13"/>
  <c r="B52" i="13"/>
  <c r="B53" i="13"/>
  <c r="B54" i="13"/>
  <c r="B55" i="13"/>
  <c r="B56" i="13"/>
  <c r="B68" i="13"/>
  <c r="F69" i="13"/>
  <c r="B70" i="13"/>
  <c r="F71" i="13"/>
  <c r="B72" i="13"/>
  <c r="F73" i="13"/>
  <c r="B74" i="13"/>
  <c r="F75" i="13"/>
  <c r="B76" i="13"/>
  <c r="F77" i="13"/>
  <c r="B78" i="13"/>
  <c r="F79" i="13"/>
  <c r="B80" i="13"/>
  <c r="F81" i="13"/>
  <c r="B98" i="13"/>
  <c r="B279" i="13"/>
  <c r="B309" i="13"/>
  <c r="B249" i="13"/>
  <c r="B219" i="13"/>
  <c r="B189" i="13"/>
  <c r="B159" i="13"/>
  <c r="B280" i="13"/>
  <c r="B250" i="13"/>
  <c r="B220" i="13"/>
  <c r="B190" i="13"/>
  <c r="B160" i="13"/>
  <c r="B130" i="13"/>
  <c r="B310" i="13"/>
  <c r="B252" i="13"/>
  <c r="B222" i="13"/>
  <c r="B192" i="13"/>
  <c r="B162" i="13"/>
  <c r="B132" i="13"/>
  <c r="B312" i="13"/>
  <c r="B282" i="13"/>
  <c r="B284" i="13"/>
  <c r="B254" i="13"/>
  <c r="B224" i="13"/>
  <c r="B194" i="13"/>
  <c r="B164" i="13"/>
  <c r="B134" i="13"/>
  <c r="B314" i="13"/>
  <c r="B256" i="13"/>
  <c r="B226" i="13"/>
  <c r="B196" i="13"/>
  <c r="B166" i="13"/>
  <c r="B136" i="13"/>
  <c r="B286" i="13"/>
  <c r="B316" i="13"/>
  <c r="B288" i="13"/>
  <c r="B258" i="13"/>
  <c r="B228" i="13"/>
  <c r="B198" i="13"/>
  <c r="B168" i="13"/>
  <c r="B138" i="13"/>
  <c r="B318" i="13"/>
  <c r="B289" i="13"/>
  <c r="B259" i="13"/>
  <c r="B319" i="13"/>
  <c r="B229" i="13"/>
  <c r="B199" i="13"/>
  <c r="B169" i="13"/>
  <c r="B139" i="13"/>
  <c r="B230" i="13"/>
  <c r="B200" i="13"/>
  <c r="B170" i="13"/>
  <c r="B140" i="13"/>
  <c r="B260" i="13"/>
  <c r="B320" i="13"/>
  <c r="B290" i="13"/>
  <c r="B291" i="13"/>
  <c r="B261" i="13"/>
  <c r="B321" i="13"/>
  <c r="B231" i="13"/>
  <c r="B201" i="13"/>
  <c r="B171" i="13"/>
  <c r="B141" i="13"/>
  <c r="B292" i="13"/>
  <c r="B262" i="13"/>
  <c r="B232" i="13"/>
  <c r="B202" i="13"/>
  <c r="B172" i="13"/>
  <c r="B142" i="13"/>
  <c r="B112" i="13"/>
  <c r="B322" i="13"/>
  <c r="B234" i="13"/>
  <c r="B204" i="13"/>
  <c r="B174" i="13"/>
  <c r="B144" i="13"/>
  <c r="B294" i="13"/>
  <c r="B114" i="13"/>
  <c r="B324" i="13"/>
  <c r="B264" i="13"/>
  <c r="B295" i="13"/>
  <c r="B265" i="13"/>
  <c r="B325" i="13"/>
  <c r="B235" i="13"/>
  <c r="B205" i="13"/>
  <c r="B175" i="13"/>
  <c r="B145" i="13"/>
  <c r="B296" i="13"/>
  <c r="B266" i="13"/>
  <c r="B236" i="13"/>
  <c r="B206" i="13"/>
  <c r="B176" i="13"/>
  <c r="B146" i="13"/>
  <c r="B116" i="13"/>
  <c r="B326" i="13"/>
  <c r="B297" i="13"/>
  <c r="B267" i="13"/>
  <c r="B327" i="13"/>
  <c r="B237" i="13"/>
  <c r="B207" i="13"/>
  <c r="B177" i="13"/>
  <c r="B147" i="13"/>
  <c r="F308" i="13"/>
  <c r="F278" i="13"/>
  <c r="F248" i="13"/>
  <c r="F218" i="13"/>
  <c r="F188" i="13"/>
  <c r="F158" i="13"/>
  <c r="F309" i="13"/>
  <c r="F249" i="13"/>
  <c r="F219" i="13"/>
  <c r="F189" i="13"/>
  <c r="F159" i="13"/>
  <c r="F129" i="13"/>
  <c r="F279" i="13"/>
  <c r="F310" i="13"/>
  <c r="F280" i="13"/>
  <c r="F250" i="13"/>
  <c r="F220" i="13"/>
  <c r="F190" i="13"/>
  <c r="F160" i="13"/>
  <c r="F311" i="13"/>
  <c r="F281" i="13"/>
  <c r="F251" i="13"/>
  <c r="F221" i="13"/>
  <c r="F191" i="13"/>
  <c r="F161" i="13"/>
  <c r="F131" i="13"/>
  <c r="F312" i="13"/>
  <c r="F282" i="13"/>
  <c r="F252" i="13"/>
  <c r="F222" i="13"/>
  <c r="F192" i="13"/>
  <c r="F162" i="13"/>
  <c r="F313" i="13"/>
  <c r="F253" i="13"/>
  <c r="F223" i="13"/>
  <c r="F193" i="13"/>
  <c r="F163" i="13"/>
  <c r="F133" i="13"/>
  <c r="F283" i="13"/>
  <c r="F314" i="13"/>
  <c r="F284" i="13"/>
  <c r="F254" i="13"/>
  <c r="F224" i="13"/>
  <c r="F194" i="13"/>
  <c r="F164" i="13"/>
  <c r="F134" i="13"/>
  <c r="F315" i="13"/>
  <c r="F285" i="13"/>
  <c r="F255" i="13"/>
  <c r="F225" i="13"/>
  <c r="F195" i="13"/>
  <c r="F165" i="13"/>
  <c r="F135" i="13"/>
  <c r="F316" i="13"/>
  <c r="F286" i="13"/>
  <c r="F256" i="13"/>
  <c r="F226" i="13"/>
  <c r="F196" i="13"/>
  <c r="F166" i="13"/>
  <c r="F136" i="13"/>
  <c r="F317" i="13"/>
  <c r="F257" i="13"/>
  <c r="F227" i="13"/>
  <c r="F197" i="13"/>
  <c r="F167" i="13"/>
  <c r="F137" i="13"/>
  <c r="F287" i="13"/>
  <c r="F318" i="13"/>
  <c r="F288" i="13"/>
  <c r="F258" i="13"/>
  <c r="F228" i="13"/>
  <c r="F198" i="13"/>
  <c r="F168" i="13"/>
  <c r="F138" i="13"/>
  <c r="F319" i="13"/>
  <c r="F289" i="13"/>
  <c r="F259" i="13"/>
  <c r="F229" i="13"/>
  <c r="F199" i="13"/>
  <c r="F169" i="13"/>
  <c r="F139" i="13"/>
  <c r="F320" i="13"/>
  <c r="F290" i="13"/>
  <c r="F260" i="13"/>
  <c r="F230" i="13"/>
  <c r="F200" i="13"/>
  <c r="F170" i="13"/>
  <c r="F140" i="13"/>
  <c r="F321" i="13"/>
  <c r="F231" i="13"/>
  <c r="F201" i="13"/>
  <c r="F171" i="13"/>
  <c r="F141" i="13"/>
  <c r="F291" i="13"/>
  <c r="F261" i="13"/>
  <c r="F322" i="13"/>
  <c r="F292" i="13"/>
  <c r="F262" i="13"/>
  <c r="F232" i="13"/>
  <c r="F202" i="13"/>
  <c r="F172" i="13"/>
  <c r="F142" i="13"/>
  <c r="F323" i="13"/>
  <c r="F293" i="13"/>
  <c r="F263" i="13"/>
  <c r="F233" i="13"/>
  <c r="F203" i="13"/>
  <c r="F173" i="13"/>
  <c r="F143" i="13"/>
  <c r="F113" i="13"/>
  <c r="F324" i="13"/>
  <c r="F294" i="13"/>
  <c r="F264" i="13"/>
  <c r="F234" i="13"/>
  <c r="F204" i="13"/>
  <c r="F174" i="13"/>
  <c r="F144" i="13"/>
  <c r="F325" i="13"/>
  <c r="F235" i="13"/>
  <c r="F205" i="13"/>
  <c r="F175" i="13"/>
  <c r="F145" i="13"/>
  <c r="F265" i="13"/>
  <c r="F115" i="13"/>
  <c r="F295" i="13"/>
  <c r="F326" i="13"/>
  <c r="F296" i="13"/>
  <c r="F266" i="13"/>
  <c r="F236" i="13"/>
  <c r="F206" i="13"/>
  <c r="F176" i="13"/>
  <c r="F146" i="13"/>
  <c r="F327" i="13"/>
  <c r="F297" i="13"/>
  <c r="F267" i="13"/>
  <c r="F237" i="13"/>
  <c r="F207" i="13"/>
  <c r="F177" i="13"/>
  <c r="F147" i="13"/>
  <c r="F11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68" i="13"/>
  <c r="B69" i="13"/>
  <c r="F70" i="13"/>
  <c r="B71" i="13"/>
  <c r="F72" i="13"/>
  <c r="B73" i="13"/>
  <c r="F74" i="13"/>
  <c r="B75" i="13"/>
  <c r="F76" i="13"/>
  <c r="B77" i="13"/>
  <c r="F78" i="13"/>
  <c r="B79" i="13"/>
  <c r="F80" i="13"/>
  <c r="B81" i="13"/>
  <c r="F82" i="13"/>
  <c r="B83" i="13"/>
  <c r="F84" i="13"/>
  <c r="B85" i="13"/>
  <c r="F86" i="13"/>
  <c r="B87" i="13"/>
  <c r="F98" i="13"/>
  <c r="B99" i="13"/>
  <c r="F100" i="13"/>
  <c r="B101" i="13"/>
  <c r="F102" i="13"/>
  <c r="B103" i="13"/>
  <c r="F104" i="13"/>
  <c r="B105" i="13"/>
  <c r="F106" i="13"/>
  <c r="B107" i="13"/>
  <c r="F108" i="13"/>
  <c r="B109" i="13"/>
  <c r="F110" i="13"/>
  <c r="B111" i="13"/>
  <c r="B113" i="13"/>
  <c r="F114" i="13"/>
  <c r="B117" i="13"/>
  <c r="F128" i="13"/>
  <c r="B131" i="13"/>
  <c r="F132" i="13"/>
  <c r="B336" i="13"/>
  <c r="F306" i="13"/>
  <c r="F276" i="13"/>
  <c r="F246" i="13"/>
  <c r="B216" i="13"/>
  <c r="F186" i="13"/>
  <c r="F336" i="13"/>
  <c r="B306" i="13"/>
  <c r="P307" i="13" s="1"/>
  <c r="B276" i="13"/>
  <c r="P277" i="13" s="1"/>
  <c r="B246" i="13"/>
  <c r="F216" i="13"/>
  <c r="B186" i="13"/>
  <c r="F66" i="13"/>
  <c r="B66" i="13"/>
  <c r="F96" i="13"/>
  <c r="F126" i="13"/>
  <c r="F156" i="13"/>
  <c r="B36" i="13"/>
  <c r="B96" i="13"/>
  <c r="B126" i="13"/>
  <c r="B156" i="13"/>
  <c r="P157" i="13" s="1"/>
  <c r="Q157" i="13" s="1"/>
  <c r="R157" i="13" s="1"/>
  <c r="S157" i="13" s="1"/>
  <c r="T157" i="13" s="1"/>
  <c r="U157" i="13" s="1"/>
  <c r="V157" i="13" s="1"/>
  <c r="W157" i="13" s="1"/>
  <c r="X157" i="13" s="1"/>
  <c r="Y157" i="13" s="1"/>
  <c r="Z157" i="13" s="1"/>
  <c r="AA157" i="13" s="1"/>
  <c r="AB157" i="13" s="1"/>
  <c r="AC157" i="13" s="1"/>
  <c r="AD157" i="13" s="1"/>
  <c r="AE157" i="13" s="1"/>
  <c r="AF157" i="13" s="1"/>
  <c r="AG157" i="13" s="1"/>
  <c r="AH157" i="13" s="1"/>
  <c r="AI157" i="13" s="1"/>
  <c r="AJ157" i="13" s="1"/>
  <c r="AK157" i="13" s="1"/>
  <c r="AL157" i="13" s="1"/>
  <c r="AM157" i="13" s="1"/>
  <c r="AN157" i="13" s="1"/>
  <c r="AO157" i="13" s="1"/>
  <c r="AP157" i="13" s="1"/>
  <c r="AQ157" i="13" s="1"/>
  <c r="AR157" i="13" s="1"/>
  <c r="AS157" i="13" s="1"/>
  <c r="AT157" i="13" s="1"/>
  <c r="F36" i="13"/>
  <c r="T8" i="13"/>
  <c r="P187" i="13" l="1"/>
  <c r="P247" i="13"/>
  <c r="P217" i="13"/>
  <c r="Q217" i="13" s="1"/>
  <c r="R217" i="13" s="1"/>
  <c r="S217" i="13" s="1"/>
  <c r="T217" i="13" s="1"/>
  <c r="U217" i="13" s="1"/>
  <c r="V217" i="13" s="1"/>
  <c r="W217" i="13" s="1"/>
  <c r="X217" i="13" s="1"/>
  <c r="Y217" i="13" s="1"/>
  <c r="Z217" i="13" s="1"/>
  <c r="AA217" i="13" s="1"/>
  <c r="AB217" i="13" s="1"/>
  <c r="AC217" i="13" s="1"/>
  <c r="AD217" i="13" s="1"/>
  <c r="AE217" i="13" s="1"/>
  <c r="AF217" i="13" s="1"/>
  <c r="AG217" i="13" s="1"/>
  <c r="AH217" i="13" s="1"/>
  <c r="AI217" i="13" s="1"/>
  <c r="AJ217" i="13" s="1"/>
  <c r="AK217" i="13" s="1"/>
  <c r="AL217" i="13" s="1"/>
  <c r="AM217" i="13" s="1"/>
  <c r="AN217" i="13" s="1"/>
  <c r="AO217" i="13" s="1"/>
  <c r="AP217" i="13" s="1"/>
  <c r="AQ217" i="13" s="1"/>
  <c r="AR217" i="13" s="1"/>
  <c r="AS217" i="13" s="1"/>
  <c r="AT217" i="13" s="1"/>
  <c r="P33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47" i="13"/>
  <c r="N45" i="13"/>
  <c r="N44" i="13"/>
  <c r="N43" i="13"/>
  <c r="N42" i="13"/>
  <c r="N41" i="13"/>
  <c r="N40" i="13"/>
  <c r="N39" i="13"/>
  <c r="N38" i="13"/>
  <c r="N57" i="13"/>
  <c r="N55" i="13"/>
  <c r="N53" i="13"/>
  <c r="N51" i="13"/>
  <c r="N49" i="13"/>
  <c r="N47" i="13"/>
  <c r="N54" i="13"/>
  <c r="N50" i="13"/>
  <c r="N46" i="13"/>
  <c r="N56" i="13"/>
  <c r="N52" i="13"/>
  <c r="N4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0" i="13"/>
  <c r="N68" i="13"/>
  <c r="N69" i="13"/>
  <c r="N71" i="13"/>
  <c r="N267" i="13"/>
  <c r="N265" i="13"/>
  <c r="N263" i="13"/>
  <c r="N261" i="13"/>
  <c r="N259" i="13"/>
  <c r="N257" i="13"/>
  <c r="N255" i="13"/>
  <c r="N266" i="13"/>
  <c r="N262" i="13"/>
  <c r="N258" i="13"/>
  <c r="N253" i="13"/>
  <c r="N251" i="13"/>
  <c r="N249" i="13"/>
  <c r="N264" i="13"/>
  <c r="N260" i="13"/>
  <c r="N256" i="13"/>
  <c r="N254" i="13"/>
  <c r="N250" i="13"/>
  <c r="N252" i="13"/>
  <c r="N248" i="13"/>
  <c r="N177" i="13"/>
  <c r="N175" i="13"/>
  <c r="N173" i="13"/>
  <c r="N171" i="13"/>
  <c r="N169" i="13"/>
  <c r="N167" i="13"/>
  <c r="N165" i="13"/>
  <c r="N163" i="13"/>
  <c r="N161" i="13"/>
  <c r="N159" i="13"/>
  <c r="N176" i="13"/>
  <c r="N172" i="13"/>
  <c r="N168" i="13"/>
  <c r="N164" i="13"/>
  <c r="N160" i="13"/>
  <c r="N174" i="13"/>
  <c r="N170" i="13"/>
  <c r="N166" i="13"/>
  <c r="N162" i="13"/>
  <c r="N158" i="13"/>
  <c r="N116" i="13"/>
  <c r="N114" i="13"/>
  <c r="N112" i="13"/>
  <c r="N110" i="13"/>
  <c r="N108" i="13"/>
  <c r="N106" i="13"/>
  <c r="N104" i="13"/>
  <c r="N102" i="13"/>
  <c r="N100" i="13"/>
  <c r="N98" i="13"/>
  <c r="N115" i="13"/>
  <c r="N111" i="13"/>
  <c r="N107" i="13"/>
  <c r="N103" i="13"/>
  <c r="N99" i="13"/>
  <c r="N117" i="13"/>
  <c r="N113" i="13"/>
  <c r="N109" i="13"/>
  <c r="N105" i="13"/>
  <c r="N101" i="13"/>
  <c r="Q277" i="13"/>
  <c r="R277" i="13" s="1"/>
  <c r="S277" i="13" s="1"/>
  <c r="T277" i="13" s="1"/>
  <c r="U277" i="13" s="1"/>
  <c r="V277" i="13" s="1"/>
  <c r="W277" i="13" s="1"/>
  <c r="X277" i="13" s="1"/>
  <c r="Y277" i="13" s="1"/>
  <c r="Z277" i="13" s="1"/>
  <c r="AA277" i="13" s="1"/>
  <c r="AB277" i="13" s="1"/>
  <c r="AC277" i="13" s="1"/>
  <c r="AD277" i="13" s="1"/>
  <c r="AE277" i="13" s="1"/>
  <c r="AF277" i="13" s="1"/>
  <c r="AG277" i="13" s="1"/>
  <c r="AH277" i="13" s="1"/>
  <c r="AI277" i="13" s="1"/>
  <c r="AJ277" i="13" s="1"/>
  <c r="AK277" i="13" s="1"/>
  <c r="AL277" i="13" s="1"/>
  <c r="AM277" i="13" s="1"/>
  <c r="AN277" i="13" s="1"/>
  <c r="AO277" i="13" s="1"/>
  <c r="AP277" i="13" s="1"/>
  <c r="AQ277" i="13" s="1"/>
  <c r="AR277" i="13" s="1"/>
  <c r="AS277" i="13" s="1"/>
  <c r="AT277" i="13" s="1"/>
  <c r="N297" i="13"/>
  <c r="N295" i="13"/>
  <c r="N293" i="13"/>
  <c r="N291" i="13"/>
  <c r="N289" i="13"/>
  <c r="N287" i="13"/>
  <c r="N285" i="13"/>
  <c r="N283" i="13"/>
  <c r="N281" i="13"/>
  <c r="N279" i="13"/>
  <c r="N296" i="13"/>
  <c r="N292" i="13"/>
  <c r="N288" i="13"/>
  <c r="N284" i="13"/>
  <c r="N280" i="13"/>
  <c r="N294" i="13"/>
  <c r="N290" i="13"/>
  <c r="N286" i="13"/>
  <c r="N282" i="13"/>
  <c r="N278" i="13"/>
  <c r="N237" i="13"/>
  <c r="N235" i="13"/>
  <c r="N233" i="13"/>
  <c r="N231" i="13"/>
  <c r="N229" i="13"/>
  <c r="N227" i="13"/>
  <c r="N225" i="13"/>
  <c r="N223" i="13"/>
  <c r="N221" i="13"/>
  <c r="N219" i="13"/>
  <c r="N236" i="13"/>
  <c r="N232" i="13"/>
  <c r="N228" i="13"/>
  <c r="N224" i="13"/>
  <c r="N220" i="13"/>
  <c r="N234" i="13"/>
  <c r="N230" i="13"/>
  <c r="N226" i="13"/>
  <c r="N222" i="13"/>
  <c r="N218" i="13"/>
  <c r="N357" i="13"/>
  <c r="N355" i="13"/>
  <c r="N353" i="13"/>
  <c r="N351" i="13"/>
  <c r="N349" i="13"/>
  <c r="N347" i="13"/>
  <c r="N345" i="13"/>
  <c r="N343" i="13"/>
  <c r="N341" i="13"/>
  <c r="N339" i="13"/>
  <c r="N356" i="13"/>
  <c r="N352" i="13"/>
  <c r="N348" i="13"/>
  <c r="N344" i="13"/>
  <c r="N340" i="13"/>
  <c r="N354" i="13"/>
  <c r="N350" i="13"/>
  <c r="N346" i="13"/>
  <c r="N342" i="13"/>
  <c r="N338" i="13"/>
  <c r="P37" i="13"/>
  <c r="AW36" i="13" s="1"/>
  <c r="L57" i="13" s="1"/>
  <c r="Q187" i="13"/>
  <c r="R187" i="13" s="1"/>
  <c r="S187" i="13" s="1"/>
  <c r="T187" i="13" s="1"/>
  <c r="U187" i="13" s="1"/>
  <c r="V187" i="13" s="1"/>
  <c r="W187" i="13" s="1"/>
  <c r="X187" i="13" s="1"/>
  <c r="Y187" i="13" s="1"/>
  <c r="Z187" i="13" s="1"/>
  <c r="AA187" i="13" s="1"/>
  <c r="AB187" i="13" s="1"/>
  <c r="AC187" i="13" s="1"/>
  <c r="AD187" i="13" s="1"/>
  <c r="AE187" i="13" s="1"/>
  <c r="AF187" i="13" s="1"/>
  <c r="AG187" i="13" s="1"/>
  <c r="AH187" i="13" s="1"/>
  <c r="AI187" i="13" s="1"/>
  <c r="AJ187" i="13" s="1"/>
  <c r="AK187" i="13" s="1"/>
  <c r="AL187" i="13" s="1"/>
  <c r="AM187" i="13" s="1"/>
  <c r="AN187" i="13" s="1"/>
  <c r="AO187" i="13" s="1"/>
  <c r="AP187" i="13" s="1"/>
  <c r="AQ187" i="13" s="1"/>
  <c r="AR187" i="13" s="1"/>
  <c r="AS187" i="13" s="1"/>
  <c r="AT187" i="13" s="1"/>
  <c r="N207" i="13"/>
  <c r="N205" i="13"/>
  <c r="N203" i="13"/>
  <c r="N201" i="13"/>
  <c r="N199" i="13"/>
  <c r="N197" i="13"/>
  <c r="N195" i="13"/>
  <c r="N193" i="13"/>
  <c r="N191" i="13"/>
  <c r="N189" i="13"/>
  <c r="N206" i="13"/>
  <c r="N202" i="13"/>
  <c r="N198" i="13"/>
  <c r="N194" i="13"/>
  <c r="N190" i="13"/>
  <c r="N204" i="13"/>
  <c r="N200" i="13"/>
  <c r="N196" i="13"/>
  <c r="N192" i="13"/>
  <c r="N188" i="13"/>
  <c r="N327" i="13"/>
  <c r="N325" i="13"/>
  <c r="N323" i="13"/>
  <c r="N321" i="13"/>
  <c r="N319" i="13"/>
  <c r="N317" i="13"/>
  <c r="N315" i="13"/>
  <c r="N313" i="13"/>
  <c r="N311" i="13"/>
  <c r="N309" i="13"/>
  <c r="N326" i="13"/>
  <c r="N322" i="13"/>
  <c r="N318" i="13"/>
  <c r="N314" i="13"/>
  <c r="N310" i="13"/>
  <c r="N324" i="13"/>
  <c r="N320" i="13"/>
  <c r="N316" i="13"/>
  <c r="N312" i="13"/>
  <c r="N308" i="13"/>
  <c r="P127" i="13"/>
  <c r="Q127" i="13" s="1"/>
  <c r="R127" i="13" s="1"/>
  <c r="S127" i="13" s="1"/>
  <c r="T127" i="13" s="1"/>
  <c r="U127" i="13" s="1"/>
  <c r="V127" i="13" s="1"/>
  <c r="W127" i="13" s="1"/>
  <c r="X127" i="13" s="1"/>
  <c r="Y127" i="13" s="1"/>
  <c r="Z127" i="13" s="1"/>
  <c r="AA127" i="13" s="1"/>
  <c r="AB127" i="13" s="1"/>
  <c r="AC127" i="13" s="1"/>
  <c r="AD127" i="13" s="1"/>
  <c r="AE127" i="13" s="1"/>
  <c r="AF127" i="13" s="1"/>
  <c r="AG127" i="13" s="1"/>
  <c r="AH127" i="13" s="1"/>
  <c r="AI127" i="13" s="1"/>
  <c r="AJ127" i="13" s="1"/>
  <c r="AK127" i="13" s="1"/>
  <c r="AL127" i="13" s="1"/>
  <c r="AM127" i="13" s="1"/>
  <c r="AN127" i="13" s="1"/>
  <c r="AO127" i="13" s="1"/>
  <c r="AP127" i="13" s="1"/>
  <c r="AQ127" i="13" s="1"/>
  <c r="AR127" i="13" s="1"/>
  <c r="AS127" i="13" s="1"/>
  <c r="AT127" i="13" s="1"/>
  <c r="P67" i="13"/>
  <c r="Q67" i="13" s="1"/>
  <c r="R67" i="13" s="1"/>
  <c r="S67" i="13" s="1"/>
  <c r="T67" i="13" s="1"/>
  <c r="U67" i="13" s="1"/>
  <c r="V67" i="13" s="1"/>
  <c r="W67" i="13" s="1"/>
  <c r="X67" i="13" s="1"/>
  <c r="Y67" i="13" s="1"/>
  <c r="Z67" i="13" s="1"/>
  <c r="AA67" i="13" s="1"/>
  <c r="AB67" i="13" s="1"/>
  <c r="AC67" i="13" s="1"/>
  <c r="AD67" i="13" s="1"/>
  <c r="AE67" i="13" s="1"/>
  <c r="AF67" i="13" s="1"/>
  <c r="AG67" i="13" s="1"/>
  <c r="AH67" i="13" s="1"/>
  <c r="AI67" i="13" s="1"/>
  <c r="AJ67" i="13" s="1"/>
  <c r="AK67" i="13" s="1"/>
  <c r="AL67" i="13" s="1"/>
  <c r="AM67" i="13" s="1"/>
  <c r="AN67" i="13" s="1"/>
  <c r="AO67" i="13" s="1"/>
  <c r="AP67" i="13" s="1"/>
  <c r="AQ67" i="13" s="1"/>
  <c r="AR67" i="13" s="1"/>
  <c r="AS67" i="13" s="1"/>
  <c r="AT67" i="13" s="1"/>
  <c r="P97" i="13"/>
  <c r="AW276" i="13"/>
  <c r="AW216" i="13"/>
  <c r="AW186" i="13"/>
  <c r="AW156" i="13"/>
  <c r="U8" i="13"/>
  <c r="V8" i="13" s="1"/>
  <c r="W8" i="13" s="1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AH8" i="13" s="1"/>
  <c r="AI8" i="13" s="1"/>
  <c r="AJ8" i="13" s="1"/>
  <c r="AK8" i="13" s="1"/>
  <c r="AL8" i="13" s="1"/>
  <c r="AM8" i="13" s="1"/>
  <c r="AN8" i="13" s="1"/>
  <c r="AO8" i="13" s="1"/>
  <c r="AP8" i="13" s="1"/>
  <c r="AQ8" i="13" s="1"/>
  <c r="AR8" i="13" s="1"/>
  <c r="AS8" i="13" s="1"/>
  <c r="AT8" i="13" s="1"/>
  <c r="AU8" i="13" s="1"/>
  <c r="AV8" i="13" s="1"/>
  <c r="AW8" i="13" s="1"/>
  <c r="AX8" i="13" s="1"/>
  <c r="BA7" i="13"/>
  <c r="P16" i="13" l="1"/>
  <c r="P17" i="13"/>
  <c r="P19" i="13"/>
  <c r="P26" i="13"/>
  <c r="P10" i="13"/>
  <c r="P28" i="13"/>
  <c r="P12" i="13"/>
  <c r="P15" i="13"/>
  <c r="P21" i="13"/>
  <c r="P22" i="13"/>
  <c r="P24" i="13"/>
  <c r="P27" i="13"/>
  <c r="P11" i="13"/>
  <c r="P9" i="13"/>
  <c r="P18" i="13"/>
  <c r="P25" i="13"/>
  <c r="P20" i="13"/>
  <c r="P23" i="13"/>
  <c r="P14" i="13"/>
  <c r="P13" i="13"/>
  <c r="AW66" i="13"/>
  <c r="L71" i="13" s="1"/>
  <c r="J71" i="13" s="1"/>
  <c r="R16" i="11"/>
  <c r="R28" i="11"/>
  <c r="J57" i="13"/>
  <c r="R24" i="11"/>
  <c r="R29" i="11"/>
  <c r="R23" i="11"/>
  <c r="R20" i="11"/>
  <c r="R15" i="11"/>
  <c r="L202" i="13"/>
  <c r="J202" i="13" s="1"/>
  <c r="L194" i="13"/>
  <c r="J194" i="13" s="1"/>
  <c r="L201" i="13"/>
  <c r="J201" i="13" s="1"/>
  <c r="L203" i="13"/>
  <c r="J203" i="13" s="1"/>
  <c r="L204" i="13"/>
  <c r="J204" i="13" s="1"/>
  <c r="L200" i="13"/>
  <c r="J200" i="13" s="1"/>
  <c r="L196" i="13"/>
  <c r="J196" i="13" s="1"/>
  <c r="L192" i="13"/>
  <c r="L188" i="13"/>
  <c r="J188" i="13" s="1"/>
  <c r="L205" i="13"/>
  <c r="J205" i="13" s="1"/>
  <c r="L197" i="13"/>
  <c r="J197" i="13" s="1"/>
  <c r="L189" i="13"/>
  <c r="J189" i="13" s="1"/>
  <c r="L207" i="13"/>
  <c r="J207" i="13" s="1"/>
  <c r="L199" i="13"/>
  <c r="J199" i="13" s="1"/>
  <c r="L191" i="13"/>
  <c r="J191" i="13" s="1"/>
  <c r="L206" i="13"/>
  <c r="J206" i="13" s="1"/>
  <c r="L198" i="13"/>
  <c r="J198" i="13" s="1"/>
  <c r="L190" i="13"/>
  <c r="J190" i="13" s="1"/>
  <c r="L193" i="13"/>
  <c r="J193" i="13" s="1"/>
  <c r="L195" i="13"/>
  <c r="J195" i="13" s="1"/>
  <c r="L294" i="13"/>
  <c r="J294" i="13" s="1"/>
  <c r="L290" i="13"/>
  <c r="L286" i="13"/>
  <c r="J286" i="13" s="1"/>
  <c r="L282" i="13"/>
  <c r="L278" i="13"/>
  <c r="J278" i="13" s="1"/>
  <c r="L295" i="13"/>
  <c r="J295" i="13" s="1"/>
  <c r="L287" i="13"/>
  <c r="J287" i="13" s="1"/>
  <c r="L279" i="13"/>
  <c r="J279" i="13" s="1"/>
  <c r="L297" i="13"/>
  <c r="L289" i="13"/>
  <c r="L281" i="13"/>
  <c r="L293" i="13"/>
  <c r="L285" i="13"/>
  <c r="L296" i="13"/>
  <c r="J296" i="13" s="1"/>
  <c r="L292" i="13"/>
  <c r="J292" i="13" s="1"/>
  <c r="L288" i="13"/>
  <c r="J288" i="13" s="1"/>
  <c r="L284" i="13"/>
  <c r="J284" i="13" s="1"/>
  <c r="L280" i="13"/>
  <c r="J280" i="13" s="1"/>
  <c r="L291" i="13"/>
  <c r="J291" i="13" s="1"/>
  <c r="L283" i="13"/>
  <c r="J283" i="13" s="1"/>
  <c r="Q97" i="13"/>
  <c r="R97" i="13" s="1"/>
  <c r="S97" i="13" s="1"/>
  <c r="T97" i="13" s="1"/>
  <c r="U97" i="13" s="1"/>
  <c r="V97" i="13" s="1"/>
  <c r="W97" i="13" s="1"/>
  <c r="X97" i="13" s="1"/>
  <c r="Y97" i="13" s="1"/>
  <c r="Z97" i="13" s="1"/>
  <c r="AA97" i="13" s="1"/>
  <c r="AB97" i="13" s="1"/>
  <c r="AC97" i="13" s="1"/>
  <c r="AD97" i="13" s="1"/>
  <c r="AE97" i="13" s="1"/>
  <c r="AF97" i="13" s="1"/>
  <c r="AG97" i="13" s="1"/>
  <c r="AH97" i="13" s="1"/>
  <c r="AI97" i="13" s="1"/>
  <c r="AJ97" i="13" s="1"/>
  <c r="AK97" i="13" s="1"/>
  <c r="AL97" i="13" s="1"/>
  <c r="AM97" i="13" s="1"/>
  <c r="AN97" i="13" s="1"/>
  <c r="AO97" i="13" s="1"/>
  <c r="AP97" i="13" s="1"/>
  <c r="AQ97" i="13" s="1"/>
  <c r="AR97" i="13" s="1"/>
  <c r="AS97" i="13" s="1"/>
  <c r="AT97" i="13" s="1"/>
  <c r="AW96" i="13"/>
  <c r="L117" i="13" s="1"/>
  <c r="J117" i="13" s="1"/>
  <c r="AW126" i="13"/>
  <c r="L147" i="13" s="1"/>
  <c r="J147" i="13" s="1"/>
  <c r="J192" i="13"/>
  <c r="R25" i="11"/>
  <c r="L176" i="13"/>
  <c r="J176" i="13" s="1"/>
  <c r="L172" i="13"/>
  <c r="J172" i="13" s="1"/>
  <c r="L168" i="13"/>
  <c r="J168" i="13" s="1"/>
  <c r="L164" i="13"/>
  <c r="J164" i="13" s="1"/>
  <c r="L160" i="13"/>
  <c r="J160" i="13" s="1"/>
  <c r="L171" i="13"/>
  <c r="J171" i="13" s="1"/>
  <c r="L163" i="13"/>
  <c r="J163" i="13" s="1"/>
  <c r="L173" i="13"/>
  <c r="J173" i="13" s="1"/>
  <c r="L165" i="13"/>
  <c r="J165" i="13" s="1"/>
  <c r="L234" i="13"/>
  <c r="J234" i="13" s="1"/>
  <c r="L230" i="13"/>
  <c r="J230" i="13" s="1"/>
  <c r="L226" i="13"/>
  <c r="J226" i="13" s="1"/>
  <c r="L222" i="13"/>
  <c r="J222" i="13" s="1"/>
  <c r="L218" i="13"/>
  <c r="J218" i="13" s="1"/>
  <c r="L235" i="13"/>
  <c r="J235" i="13" s="1"/>
  <c r="L227" i="13"/>
  <c r="J227" i="13" s="1"/>
  <c r="L219" i="13"/>
  <c r="J219" i="13" s="1"/>
  <c r="L237" i="13"/>
  <c r="J237" i="13" s="1"/>
  <c r="L229" i="13"/>
  <c r="J229" i="13" s="1"/>
  <c r="L221" i="13"/>
  <c r="J221" i="13" s="1"/>
  <c r="L223" i="13"/>
  <c r="J223" i="13" s="1"/>
  <c r="L231" i="13"/>
  <c r="J231" i="13" s="1"/>
  <c r="L220" i="13"/>
  <c r="J220" i="13" s="1"/>
  <c r="L224" i="13"/>
  <c r="J224" i="13" s="1"/>
  <c r="L228" i="13"/>
  <c r="J228" i="13" s="1"/>
  <c r="L232" i="13"/>
  <c r="J232" i="13" s="1"/>
  <c r="L236" i="13"/>
  <c r="J236" i="13" s="1"/>
  <c r="J282" i="13"/>
  <c r="J290" i="13"/>
  <c r="L161" i="13"/>
  <c r="J161" i="13" s="1"/>
  <c r="L169" i="13"/>
  <c r="J169" i="13" s="1"/>
  <c r="L177" i="13"/>
  <c r="J177" i="13" s="1"/>
  <c r="L225" i="13"/>
  <c r="J225" i="13" s="1"/>
  <c r="L233" i="13"/>
  <c r="J233" i="13" s="1"/>
  <c r="J281" i="13"/>
  <c r="J285" i="13"/>
  <c r="J289" i="13"/>
  <c r="J293" i="13"/>
  <c r="J297" i="13"/>
  <c r="R22" i="11"/>
  <c r="R26" i="11"/>
  <c r="L159" i="13"/>
  <c r="J159" i="13" s="1"/>
  <c r="L167" i="13"/>
  <c r="J167" i="13" s="1"/>
  <c r="L175" i="13"/>
  <c r="J175" i="13" s="1"/>
  <c r="L158" i="13"/>
  <c r="J158" i="13" s="1"/>
  <c r="L162" i="13"/>
  <c r="J162" i="13" s="1"/>
  <c r="L166" i="13"/>
  <c r="J166" i="13" s="1"/>
  <c r="L170" i="13"/>
  <c r="J170" i="13" s="1"/>
  <c r="L174" i="13"/>
  <c r="J174" i="13" s="1"/>
  <c r="R10" i="11"/>
  <c r="L106" i="13"/>
  <c r="J106" i="13" s="1"/>
  <c r="L79" i="13"/>
  <c r="J79" i="13" s="1"/>
  <c r="L87" i="13"/>
  <c r="J87" i="13" s="1"/>
  <c r="L73" i="13"/>
  <c r="J73" i="13" s="1"/>
  <c r="L81" i="13"/>
  <c r="J81" i="13" s="1"/>
  <c r="L76" i="13"/>
  <c r="J76" i="13" s="1"/>
  <c r="L80" i="13"/>
  <c r="J80" i="13" s="1"/>
  <c r="L84" i="13"/>
  <c r="J84" i="13" s="1"/>
  <c r="L68" i="13"/>
  <c r="J68" i="13" s="1"/>
  <c r="L70" i="13"/>
  <c r="J70" i="13" s="1"/>
  <c r="L72" i="13"/>
  <c r="J72" i="13" s="1"/>
  <c r="L45" i="13"/>
  <c r="J45" i="13" s="1"/>
  <c r="L39" i="13"/>
  <c r="J39" i="13" s="1"/>
  <c r="L40" i="13"/>
  <c r="J40" i="13" s="1"/>
  <c r="L44" i="13"/>
  <c r="J44" i="13" s="1"/>
  <c r="R19" i="11"/>
  <c r="R27" i="11"/>
  <c r="R12" i="11"/>
  <c r="L46" i="13"/>
  <c r="J46" i="13" s="1"/>
  <c r="L48" i="13"/>
  <c r="J48" i="13" s="1"/>
  <c r="L50" i="13"/>
  <c r="J50" i="13" s="1"/>
  <c r="L52" i="13"/>
  <c r="J52" i="13" s="1"/>
  <c r="L54" i="13"/>
  <c r="J54" i="13" s="1"/>
  <c r="L56" i="13"/>
  <c r="J56" i="13" s="1"/>
  <c r="R14" i="11"/>
  <c r="R18" i="11"/>
  <c r="R13" i="11"/>
  <c r="L105" i="13"/>
  <c r="J105" i="13" s="1"/>
  <c r="L109" i="13"/>
  <c r="J109" i="13" s="1"/>
  <c r="L75" i="13"/>
  <c r="J75" i="13" s="1"/>
  <c r="L83" i="13"/>
  <c r="J83" i="13" s="1"/>
  <c r="L77" i="13"/>
  <c r="J77" i="13" s="1"/>
  <c r="L85" i="13"/>
  <c r="J85" i="13" s="1"/>
  <c r="L74" i="13"/>
  <c r="J74" i="13" s="1"/>
  <c r="L78" i="13"/>
  <c r="J78" i="13" s="1"/>
  <c r="L82" i="13"/>
  <c r="J82" i="13" s="1"/>
  <c r="L86" i="13"/>
  <c r="J86" i="13" s="1"/>
  <c r="L69" i="13"/>
  <c r="J69" i="13" s="1"/>
  <c r="L41" i="13"/>
  <c r="J41" i="13" s="1"/>
  <c r="L43" i="13"/>
  <c r="J43" i="13" s="1"/>
  <c r="L38" i="13"/>
  <c r="J38" i="13" s="1"/>
  <c r="L42" i="13"/>
  <c r="J42" i="13" s="1"/>
  <c r="R21" i="11"/>
  <c r="R11" i="11"/>
  <c r="R17" i="11"/>
  <c r="L47" i="13"/>
  <c r="J47" i="13" s="1"/>
  <c r="L49" i="13"/>
  <c r="J49" i="13" s="1"/>
  <c r="L51" i="13"/>
  <c r="J51" i="13" s="1"/>
  <c r="L53" i="13"/>
  <c r="J53" i="13" s="1"/>
  <c r="L55" i="13"/>
  <c r="J55" i="13" s="1"/>
  <c r="AW306" i="13"/>
  <c r="Q307" i="13"/>
  <c r="R307" i="13" s="1"/>
  <c r="S307" i="13" s="1"/>
  <c r="T307" i="13" s="1"/>
  <c r="U307" i="13" s="1"/>
  <c r="V307" i="13" s="1"/>
  <c r="W307" i="13" s="1"/>
  <c r="X307" i="13" s="1"/>
  <c r="Y307" i="13" s="1"/>
  <c r="Z307" i="13" s="1"/>
  <c r="AA307" i="13" s="1"/>
  <c r="AB307" i="13" s="1"/>
  <c r="AC307" i="13" s="1"/>
  <c r="AD307" i="13" s="1"/>
  <c r="AE307" i="13" s="1"/>
  <c r="AF307" i="13" s="1"/>
  <c r="AG307" i="13" s="1"/>
  <c r="AH307" i="13" s="1"/>
  <c r="AI307" i="13" s="1"/>
  <c r="AJ307" i="13" s="1"/>
  <c r="AK307" i="13" s="1"/>
  <c r="AL307" i="13" s="1"/>
  <c r="AM307" i="13" s="1"/>
  <c r="AN307" i="13" s="1"/>
  <c r="AO307" i="13" s="1"/>
  <c r="AP307" i="13" s="1"/>
  <c r="AQ307" i="13" s="1"/>
  <c r="AR307" i="13" s="1"/>
  <c r="AS307" i="13" s="1"/>
  <c r="AT307" i="13" s="1"/>
  <c r="Q337" i="13"/>
  <c r="R337" i="13" s="1"/>
  <c r="S337" i="13" s="1"/>
  <c r="T337" i="13" s="1"/>
  <c r="U337" i="13" s="1"/>
  <c r="V337" i="13" s="1"/>
  <c r="W337" i="13" s="1"/>
  <c r="X337" i="13" s="1"/>
  <c r="Y337" i="13" s="1"/>
  <c r="Z337" i="13" s="1"/>
  <c r="AA337" i="13" s="1"/>
  <c r="AB337" i="13" s="1"/>
  <c r="AC337" i="13" s="1"/>
  <c r="AD337" i="13" s="1"/>
  <c r="AE337" i="13" s="1"/>
  <c r="AF337" i="13" s="1"/>
  <c r="AG337" i="13" s="1"/>
  <c r="AH337" i="13" s="1"/>
  <c r="AI337" i="13" s="1"/>
  <c r="AJ337" i="13" s="1"/>
  <c r="AK337" i="13" s="1"/>
  <c r="AL337" i="13" s="1"/>
  <c r="AM337" i="13" s="1"/>
  <c r="AN337" i="13" s="1"/>
  <c r="AO337" i="13" s="1"/>
  <c r="AP337" i="13" s="1"/>
  <c r="AQ337" i="13" s="1"/>
  <c r="AR337" i="13" s="1"/>
  <c r="AS337" i="13" s="1"/>
  <c r="AT337" i="13" s="1"/>
  <c r="AW336" i="13"/>
  <c r="AW246" i="13"/>
  <c r="Q247" i="13"/>
  <c r="R247" i="13" s="1"/>
  <c r="S247" i="13" s="1"/>
  <c r="T247" i="13" s="1"/>
  <c r="U247" i="13" s="1"/>
  <c r="V247" i="13" s="1"/>
  <c r="W247" i="13" s="1"/>
  <c r="X247" i="13" s="1"/>
  <c r="Y247" i="13" s="1"/>
  <c r="Z247" i="13" s="1"/>
  <c r="AA247" i="13" s="1"/>
  <c r="AB247" i="13" s="1"/>
  <c r="AC247" i="13" s="1"/>
  <c r="AD247" i="13" s="1"/>
  <c r="AE247" i="13" s="1"/>
  <c r="AF247" i="13" s="1"/>
  <c r="AG247" i="13" s="1"/>
  <c r="AH247" i="13" s="1"/>
  <c r="AI247" i="13" s="1"/>
  <c r="AJ247" i="13" s="1"/>
  <c r="AK247" i="13" s="1"/>
  <c r="AL247" i="13" s="1"/>
  <c r="AM247" i="13" s="1"/>
  <c r="AN247" i="13" s="1"/>
  <c r="AO247" i="13" s="1"/>
  <c r="AP247" i="13" s="1"/>
  <c r="AQ247" i="13" s="1"/>
  <c r="AR247" i="13" s="1"/>
  <c r="AS247" i="13" s="1"/>
  <c r="AT247" i="13" s="1"/>
  <c r="Q37" i="13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AE37" i="13" s="1"/>
  <c r="AF37" i="13" s="1"/>
  <c r="AG37" i="13" s="1"/>
  <c r="AH37" i="13" s="1"/>
  <c r="AI37" i="13" s="1"/>
  <c r="AJ37" i="13" s="1"/>
  <c r="AK37" i="13" s="1"/>
  <c r="AL37" i="13" s="1"/>
  <c r="AM37" i="13" s="1"/>
  <c r="AN37" i="13" s="1"/>
  <c r="AO37" i="13" s="1"/>
  <c r="AP37" i="13" s="1"/>
  <c r="AQ37" i="13" s="1"/>
  <c r="AR37" i="13" s="1"/>
  <c r="AS37" i="13" s="1"/>
  <c r="AT37" i="13" s="1"/>
  <c r="L131" i="13" l="1"/>
  <c r="J131" i="13" s="1"/>
  <c r="J27" i="13"/>
  <c r="J14" i="13"/>
  <c r="J18" i="13"/>
  <c r="J24" i="13"/>
  <c r="J12" i="13"/>
  <c r="J19" i="13"/>
  <c r="J25" i="13"/>
  <c r="J15" i="13"/>
  <c r="J23" i="13"/>
  <c r="J22" i="13"/>
  <c r="J28" i="13"/>
  <c r="J17" i="13"/>
  <c r="J13" i="13"/>
  <c r="J26" i="13"/>
  <c r="J20" i="13"/>
  <c r="J11" i="13"/>
  <c r="J21" i="13"/>
  <c r="J10" i="13"/>
  <c r="J16" i="13"/>
  <c r="J9" i="13"/>
  <c r="L146" i="13"/>
  <c r="J146" i="13" s="1"/>
  <c r="L136" i="13"/>
  <c r="J136" i="13" s="1"/>
  <c r="L138" i="13"/>
  <c r="J138" i="13" s="1"/>
  <c r="L128" i="13"/>
  <c r="J128" i="13" s="1"/>
  <c r="L130" i="13"/>
  <c r="J130" i="13" s="1"/>
  <c r="L141" i="13"/>
  <c r="J141" i="13" s="1"/>
  <c r="L139" i="13"/>
  <c r="J139" i="13" s="1"/>
  <c r="L144" i="13"/>
  <c r="J144" i="13" s="1"/>
  <c r="L133" i="13"/>
  <c r="J133" i="13" s="1"/>
  <c r="L102" i="13"/>
  <c r="J102" i="13" s="1"/>
  <c r="L101" i="13"/>
  <c r="J101" i="13" s="1"/>
  <c r="L114" i="13"/>
  <c r="J114" i="13" s="1"/>
  <c r="L98" i="13"/>
  <c r="J98" i="13" s="1"/>
  <c r="L113" i="13"/>
  <c r="J113" i="13" s="1"/>
  <c r="L110" i="13"/>
  <c r="J110" i="13" s="1"/>
  <c r="L115" i="13"/>
  <c r="J115" i="13" s="1"/>
  <c r="L111" i="13"/>
  <c r="J111" i="13" s="1"/>
  <c r="L107" i="13"/>
  <c r="J107" i="13" s="1"/>
  <c r="L103" i="13"/>
  <c r="J103" i="13" s="1"/>
  <c r="L99" i="13"/>
  <c r="J99" i="13" s="1"/>
  <c r="L116" i="13"/>
  <c r="J116" i="13" s="1"/>
  <c r="L112" i="13"/>
  <c r="J112" i="13" s="1"/>
  <c r="L108" i="13"/>
  <c r="J108" i="13" s="1"/>
  <c r="L104" i="13"/>
  <c r="J104" i="13" s="1"/>
  <c r="L100" i="13"/>
  <c r="J100" i="13" s="1"/>
  <c r="L142" i="13"/>
  <c r="J142" i="13" s="1"/>
  <c r="L134" i="13"/>
  <c r="J134" i="13" s="1"/>
  <c r="L143" i="13"/>
  <c r="J143" i="13" s="1"/>
  <c r="L135" i="13"/>
  <c r="J135" i="13" s="1"/>
  <c r="L140" i="13"/>
  <c r="J140" i="13" s="1"/>
  <c r="L132" i="13"/>
  <c r="J132" i="13" s="1"/>
  <c r="L145" i="13"/>
  <c r="J145" i="13" s="1"/>
  <c r="L137" i="13"/>
  <c r="J137" i="13" s="1"/>
  <c r="L129" i="13"/>
  <c r="J129" i="13" s="1"/>
  <c r="L266" i="13"/>
  <c r="J266" i="13" s="1"/>
  <c r="L262" i="13"/>
  <c r="J262" i="13" s="1"/>
  <c r="L258" i="13"/>
  <c r="J258" i="13" s="1"/>
  <c r="L265" i="13"/>
  <c r="J265" i="13" s="1"/>
  <c r="L257" i="13"/>
  <c r="J257" i="13" s="1"/>
  <c r="L252" i="13"/>
  <c r="J252" i="13" s="1"/>
  <c r="L248" i="13"/>
  <c r="J248" i="13" s="1"/>
  <c r="L263" i="13"/>
  <c r="J263" i="13" s="1"/>
  <c r="L255" i="13"/>
  <c r="J255" i="13" s="1"/>
  <c r="L253" i="13"/>
  <c r="J253" i="13" s="1"/>
  <c r="L264" i="13"/>
  <c r="J264" i="13" s="1"/>
  <c r="L260" i="13"/>
  <c r="J260" i="13" s="1"/>
  <c r="L256" i="13"/>
  <c r="J256" i="13" s="1"/>
  <c r="L254" i="13"/>
  <c r="J254" i="13" s="1"/>
  <c r="L250" i="13"/>
  <c r="J250" i="13" s="1"/>
  <c r="L249" i="13"/>
  <c r="J249" i="13" s="1"/>
  <c r="L261" i="13"/>
  <c r="J261" i="13" s="1"/>
  <c r="L267" i="13"/>
  <c r="J267" i="13" s="1"/>
  <c r="L259" i="13"/>
  <c r="J259" i="13" s="1"/>
  <c r="L251" i="13"/>
  <c r="J251" i="13" s="1"/>
  <c r="L354" i="13"/>
  <c r="J354" i="13" s="1"/>
  <c r="L350" i="13"/>
  <c r="J350" i="13" s="1"/>
  <c r="L346" i="13"/>
  <c r="J346" i="13" s="1"/>
  <c r="L342" i="13"/>
  <c r="J342" i="13" s="1"/>
  <c r="L338" i="13"/>
  <c r="J338" i="13" s="1"/>
  <c r="L355" i="13"/>
  <c r="J355" i="13" s="1"/>
  <c r="L347" i="13"/>
  <c r="J347" i="13" s="1"/>
  <c r="L339" i="13"/>
  <c r="J339" i="13" s="1"/>
  <c r="L357" i="13"/>
  <c r="J357" i="13" s="1"/>
  <c r="L349" i="13"/>
  <c r="J349" i="13" s="1"/>
  <c r="L341" i="13"/>
  <c r="J341" i="13" s="1"/>
  <c r="L356" i="13"/>
  <c r="J356" i="13" s="1"/>
  <c r="L352" i="13"/>
  <c r="J352" i="13" s="1"/>
  <c r="L348" i="13"/>
  <c r="J348" i="13" s="1"/>
  <c r="L344" i="13"/>
  <c r="J344" i="13" s="1"/>
  <c r="L340" i="13"/>
  <c r="J340" i="13" s="1"/>
  <c r="L351" i="13"/>
  <c r="J351" i="13" s="1"/>
  <c r="L343" i="13"/>
  <c r="J343" i="13" s="1"/>
  <c r="L353" i="13"/>
  <c r="J353" i="13" s="1"/>
  <c r="L345" i="13"/>
  <c r="J345" i="13" s="1"/>
  <c r="L322" i="13"/>
  <c r="J322" i="13" s="1"/>
  <c r="L324" i="13"/>
  <c r="J324" i="13" s="1"/>
  <c r="L320" i="13"/>
  <c r="J320" i="13" s="1"/>
  <c r="L316" i="13"/>
  <c r="J316" i="13" s="1"/>
  <c r="L312" i="13"/>
  <c r="J312" i="13" s="1"/>
  <c r="L308" i="13"/>
  <c r="J308" i="13" s="1"/>
  <c r="L325" i="13"/>
  <c r="J325" i="13" s="1"/>
  <c r="L317" i="13"/>
  <c r="J317" i="13" s="1"/>
  <c r="L309" i="13"/>
  <c r="J309" i="13" s="1"/>
  <c r="L327" i="13"/>
  <c r="J327" i="13" s="1"/>
  <c r="L319" i="13"/>
  <c r="J319" i="13" s="1"/>
  <c r="L311" i="13"/>
  <c r="J311" i="13" s="1"/>
  <c r="L326" i="13"/>
  <c r="J326" i="13" s="1"/>
  <c r="L318" i="13"/>
  <c r="J318" i="13" s="1"/>
  <c r="L314" i="13"/>
  <c r="J314" i="13" s="1"/>
  <c r="L310" i="13"/>
  <c r="J310" i="13" s="1"/>
  <c r="L321" i="13"/>
  <c r="J321" i="13" s="1"/>
  <c r="L313" i="13"/>
  <c r="J313" i="13" s="1"/>
  <c r="L323" i="13"/>
  <c r="J323" i="13" s="1"/>
  <c r="L315" i="13"/>
  <c r="J315" i="13" s="1"/>
  <c r="P6" i="11"/>
  <c r="F6" i="11"/>
  <c r="F5" i="11"/>
  <c r="F4" i="11"/>
  <c r="G24" i="2"/>
  <c r="Q29" i="11" l="1"/>
  <c r="S29" i="11" s="1"/>
  <c r="Q25" i="11"/>
  <c r="S25" i="11" s="1"/>
  <c r="Q21" i="11"/>
  <c r="S21" i="11" s="1"/>
  <c r="Q17" i="11"/>
  <c r="S17" i="11" s="1"/>
  <c r="Q13" i="11"/>
  <c r="S13" i="11" s="1"/>
  <c r="Q28" i="11"/>
  <c r="S28" i="11" s="1"/>
  <c r="Q20" i="11"/>
  <c r="S20" i="11" s="1"/>
  <c r="Q12" i="11"/>
  <c r="S12" i="11" s="1"/>
  <c r="Q23" i="11"/>
  <c r="S23" i="11" s="1"/>
  <c r="Q19" i="11"/>
  <c r="S19" i="11" s="1"/>
  <c r="Q15" i="11"/>
  <c r="S15" i="11" s="1"/>
  <c r="Q11" i="11"/>
  <c r="S11" i="11" s="1"/>
  <c r="Q26" i="11"/>
  <c r="S26" i="11" s="1"/>
  <c r="Q18" i="11"/>
  <c r="S18" i="11" s="1"/>
  <c r="Q24" i="11"/>
  <c r="S24" i="11" s="1"/>
  <c r="Q16" i="11"/>
  <c r="S16" i="11" s="1"/>
  <c r="Q27" i="11"/>
  <c r="S27" i="11" s="1"/>
  <c r="Q22" i="11"/>
  <c r="S22" i="11" s="1"/>
  <c r="Q14" i="11"/>
  <c r="S14" i="11" s="1"/>
  <c r="Q10" i="11"/>
  <c r="S10" i="11" s="1"/>
  <c r="L31" i="2"/>
  <c r="K30" i="2"/>
  <c r="F29" i="2"/>
  <c r="F28" i="2"/>
  <c r="F27" i="2"/>
  <c r="T10" i="11" l="1"/>
  <c r="G15" i="8" s="1"/>
</calcChain>
</file>

<file path=xl/comments1.xml><?xml version="1.0" encoding="utf-8"?>
<comments xmlns="http://schemas.openxmlformats.org/spreadsheetml/2006/main">
  <authors>
    <author>Administrator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例）○○局○○部○○課
　　○○区○○土木事務所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監督員任命通知書を参考に記入してください。
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この工事の工種を入力してください。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「要領第５条の確認を受けた実績」を入力すると、自動計算されます。</t>
        </r>
      </text>
    </comment>
  </commentList>
</comments>
</file>

<file path=xl/sharedStrings.xml><?xml version="1.0" encoding="utf-8"?>
<sst xmlns="http://schemas.openxmlformats.org/spreadsheetml/2006/main" count="5737" uniqueCount="93">
  <si>
    <t>達 成 率</t>
    <rPh sb="0" eb="1">
      <t>タッ</t>
    </rPh>
    <rPh sb="2" eb="3">
      <t>シゲル</t>
    </rPh>
    <rPh sb="4" eb="5">
      <t>リツ</t>
    </rPh>
    <phoneticPr fontId="1"/>
  </si>
  <si>
    <t>（様式４）</t>
    <rPh sb="1" eb="3">
      <t>ヨウシキ</t>
    </rPh>
    <phoneticPr fontId="1"/>
  </si>
  <si>
    <t>（工事監督課・事務所）</t>
    <rPh sb="1" eb="3">
      <t>コウジ</t>
    </rPh>
    <rPh sb="3" eb="5">
      <t>カントク</t>
    </rPh>
    <rPh sb="5" eb="6">
      <t>カ</t>
    </rPh>
    <rPh sb="7" eb="9">
      <t>ジム</t>
    </rPh>
    <rPh sb="9" eb="10">
      <t>ショ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</si>
  <si>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</si>
  <si>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</si>
  <si>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担当監督員</t>
    <rPh sb="0" eb="2">
      <t>タントウ</t>
    </rPh>
    <rPh sb="2" eb="4">
      <t>カントク</t>
    </rPh>
    <rPh sb="4" eb="5">
      <t>イン</t>
    </rPh>
    <phoneticPr fontId="1"/>
  </si>
  <si>
    <t>週休２日を実施した単位数</t>
    <phoneticPr fontId="1"/>
  </si>
  <si>
    <t>期間内の総単位数</t>
    <phoneticPr fontId="1"/>
  </si>
  <si>
    <t>（週休２日を実施した単位数）</t>
  </si>
  <si>
    <t>（期間内の総単位数）</t>
  </si>
  <si>
    <t>×１００</t>
    <phoneticPr fontId="1"/>
  </si>
  <si>
    <t>（小数点以下四捨五入）</t>
  </si>
  <si>
    <t>達 成 率（％） ＝</t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</si>
  <si>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</si>
  <si>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</si>
  <si>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社　　名</t>
    <rPh sb="0" eb="1">
      <t>シャ</t>
    </rPh>
    <rPh sb="3" eb="4">
      <t>ナ</t>
    </rPh>
    <phoneticPr fontId="1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</si>
  <si>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1"/>
  </si>
  <si>
    <t>総括監督員</t>
    <rPh sb="0" eb="2">
      <t>ソウカツ</t>
    </rPh>
    <rPh sb="2" eb="5">
      <t>カントクイン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</si>
  <si>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</si>
  <si>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　　所　</t>
    <rPh sb="0" eb="1">
      <t>ジュウ</t>
    </rPh>
    <rPh sb="3" eb="4">
      <t>ショ</t>
    </rPh>
    <phoneticPr fontId="1"/>
  </si>
  <si>
    <t>社　　名　</t>
    <rPh sb="0" eb="1">
      <t>シャ</t>
    </rPh>
    <rPh sb="3" eb="4">
      <t>ナ</t>
    </rPh>
    <phoneticPr fontId="1"/>
  </si>
  <si>
    <t>代表者名　</t>
    <rPh sb="0" eb="3">
      <t>ダイヒョウシャ</t>
    </rPh>
    <rPh sb="3" eb="4">
      <t>メイ</t>
    </rPh>
    <phoneticPr fontId="1"/>
  </si>
  <si>
    <t>　　上記工事の達成率を確認します。</t>
    <rPh sb="2" eb="4">
      <t>ジョウキ</t>
    </rPh>
    <rPh sb="4" eb="6">
      <t>コウジ</t>
    </rPh>
    <rPh sb="7" eb="10">
      <t>タッセイリツ</t>
    </rPh>
    <rPh sb="11" eb="13">
      <t>カクニン</t>
    </rPh>
    <phoneticPr fontId="1"/>
  </si>
  <si>
    <t>契約年月日</t>
    <rPh sb="0" eb="2">
      <t>ケイヤク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</si>
  <si>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</si>
  <si>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工　種</t>
    <rPh sb="0" eb="1">
      <t>コウ</t>
    </rPh>
    <rPh sb="2" eb="3">
      <t>シュ</t>
    </rPh>
    <phoneticPr fontId="1"/>
  </si>
  <si>
    <t>要領第５条の確認を受けた実績</t>
    <phoneticPr fontId="1"/>
  </si>
  <si>
    <t>週休２日制確保適用工事（発注者指定）達成率確認書</t>
    <rPh sb="0" eb="2">
      <t>シュウキュウ</t>
    </rPh>
    <rPh sb="3" eb="4">
      <t>ニチ</t>
    </rPh>
    <rPh sb="4" eb="5">
      <t>セイ</t>
    </rPh>
    <rPh sb="5" eb="7">
      <t>カクホ</t>
    </rPh>
    <rPh sb="7" eb="9">
      <t>テキヨウ</t>
    </rPh>
    <rPh sb="9" eb="11">
      <t>コウジ</t>
    </rPh>
    <rPh sb="12" eb="15">
      <t>ハッチュウシャ</t>
    </rPh>
    <rPh sb="15" eb="17">
      <t>シテイ</t>
    </rPh>
    <rPh sb="18" eb="20">
      <t>タッセイ</t>
    </rPh>
    <rPh sb="20" eb="21">
      <t>リツ</t>
    </rPh>
    <rPh sb="21" eb="24">
      <t>カクニンショ</t>
    </rPh>
    <phoneticPr fontId="1"/>
  </si>
  <si>
    <t>　次の週休２日制確保適用工事（発注者指定）について、達成率を確認願います。</t>
    <rPh sb="1" eb="2">
      <t>ツギ</t>
    </rPh>
    <rPh sb="3" eb="5">
      <t>シュウキュウ</t>
    </rPh>
    <rPh sb="6" eb="7">
      <t>ニチ</t>
    </rPh>
    <rPh sb="7" eb="8">
      <t>セイ</t>
    </rPh>
    <rPh sb="8" eb="10">
      <t>カクホ</t>
    </rPh>
    <rPh sb="10" eb="12">
      <t>テキヨウ</t>
    </rPh>
    <rPh sb="12" eb="14">
      <t>コウジ</t>
    </rPh>
    <rPh sb="15" eb="18">
      <t>ハッチュウシャ</t>
    </rPh>
    <rPh sb="18" eb="20">
      <t>シテイ</t>
    </rPh>
    <rPh sb="26" eb="29">
      <t>タッセイリツ</t>
    </rPh>
    <rPh sb="30" eb="32">
      <t>カクニン</t>
    </rPh>
    <rPh sb="32" eb="33">
      <t>ネガ</t>
    </rPh>
    <phoneticPr fontId="1"/>
  </si>
  <si>
    <t>工事件名</t>
    <rPh sb="0" eb="2">
      <t>コウジ</t>
    </rPh>
    <rPh sb="2" eb="4">
      <t>ケンメイ</t>
    </rPh>
    <phoneticPr fontId="9"/>
  </si>
  <si>
    <t>○○工事</t>
    <rPh sb="2" eb="4">
      <t>コウジ</t>
    </rPh>
    <phoneticPr fontId="9"/>
  </si>
  <si>
    <t>契約年月日</t>
    <rPh sb="0" eb="5">
      <t>ケイヤクネンガッピ</t>
    </rPh>
    <phoneticPr fontId="9"/>
  </si>
  <si>
    <t>完了年月日</t>
    <rPh sb="0" eb="2">
      <t>カンリョウ</t>
    </rPh>
    <rPh sb="2" eb="5">
      <t>ネンガッピ</t>
    </rPh>
    <phoneticPr fontId="9"/>
  </si>
  <si>
    <t>○○建設株式会社</t>
    <rPh sb="2" eb="4">
      <t>ケンセツ</t>
    </rPh>
    <rPh sb="4" eb="8">
      <t>カブシキカイシャ</t>
    </rPh>
    <phoneticPr fontId="9"/>
  </si>
  <si>
    <t>会社名</t>
    <rPh sb="0" eb="3">
      <t>カイシャメイ</t>
    </rPh>
    <phoneticPr fontId="9"/>
  </si>
  <si>
    <t>氏名</t>
    <rPh sb="0" eb="2">
      <t>シメイ</t>
    </rPh>
    <phoneticPr fontId="9"/>
  </si>
  <si>
    <t>対象期間日数</t>
    <rPh sb="0" eb="4">
      <t>タイショウキカン</t>
    </rPh>
    <rPh sb="4" eb="6">
      <t>ニッスウ</t>
    </rPh>
    <phoneticPr fontId="9"/>
  </si>
  <si>
    <t>休日日数</t>
    <rPh sb="0" eb="2">
      <t>キュウジツ</t>
    </rPh>
    <rPh sb="2" eb="4">
      <t>ニッスウ</t>
    </rPh>
    <phoneticPr fontId="9"/>
  </si>
  <si>
    <t>△△工業株式会社</t>
    <rPh sb="2" eb="4">
      <t>コウギョウ</t>
    </rPh>
    <rPh sb="4" eb="8">
      <t>カブシキカイシャ</t>
    </rPh>
    <phoneticPr fontId="9"/>
  </si>
  <si>
    <t>××××</t>
    <phoneticPr fontId="9"/>
  </si>
  <si>
    <t>○○○○</t>
    <phoneticPr fontId="9"/>
  </si>
  <si>
    <t>△△△△</t>
    <phoneticPr fontId="9"/>
  </si>
  <si>
    <t>□□□□</t>
    <phoneticPr fontId="9"/>
  </si>
  <si>
    <t>▽▽▽▽</t>
    <phoneticPr fontId="9"/>
  </si>
  <si>
    <t>●●●●</t>
    <phoneticPr fontId="9"/>
  </si>
  <si>
    <t>▲▲▲▲</t>
    <phoneticPr fontId="9"/>
  </si>
  <si>
    <t>◆◆◆◆</t>
    <phoneticPr fontId="9"/>
  </si>
  <si>
    <t>▼▼▼▼</t>
    <phoneticPr fontId="9"/>
  </si>
  <si>
    <t>■■■■</t>
    <phoneticPr fontId="9"/>
  </si>
  <si>
    <t>○○●●</t>
    <phoneticPr fontId="9"/>
  </si>
  <si>
    <t>◆◆建設有限会社</t>
    <rPh sb="2" eb="4">
      <t>ケンセツ</t>
    </rPh>
    <rPh sb="4" eb="8">
      <t>ユウゲンガイシャ</t>
    </rPh>
    <phoneticPr fontId="9"/>
  </si>
  <si>
    <t>△△▲▲</t>
    <phoneticPr fontId="9"/>
  </si>
  <si>
    <t>□□■■</t>
    <phoneticPr fontId="9"/>
  </si>
  <si>
    <t>▽▽▼▼</t>
    <phoneticPr fontId="9"/>
  </si>
  <si>
    <t>◇◇◆◆</t>
    <phoneticPr fontId="9"/>
  </si>
  <si>
    <t>●●○○</t>
    <phoneticPr fontId="9"/>
  </si>
  <si>
    <t>▲▲△△</t>
    <phoneticPr fontId="9"/>
  </si>
  <si>
    <t>株式会社□□組</t>
    <rPh sb="0" eb="4">
      <t>カブシキカイシャ</t>
    </rPh>
    <rPh sb="6" eb="7">
      <t>クミ</t>
    </rPh>
    <phoneticPr fontId="9"/>
  </si>
  <si>
    <t>◇◇◇◇</t>
    <phoneticPr fontId="9"/>
  </si>
  <si>
    <t>◎◎◎◎</t>
    <phoneticPr fontId="9"/>
  </si>
  <si>
    <t>週休２日制確保適用工事（発注者指定）　休日取得状況報告書</t>
    <rPh sb="21" eb="25">
      <t>シュトクジョウキョウ</t>
    </rPh>
    <rPh sb="25" eb="28">
      <t>ホウコクショ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</si>
  <si>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</si>
  <si>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</si>
  <si>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休</t>
  </si>
  <si>
    <t>外</t>
  </si>
  <si>
    <t>工</t>
  </si>
  <si>
    <t>（受注者）</t>
    <phoneticPr fontId="1"/>
  </si>
  <si>
    <r>
      <t xml:space="preserve">受注者
</t>
    </r>
    <r>
      <rPr>
        <sz val="10"/>
        <color theme="1"/>
        <rFont val="ＭＳ Ｐ明朝"/>
        <family val="1"/>
        <charset val="128"/>
      </rPr>
      <t>(請負人)</t>
    </r>
    <phoneticPr fontId="1"/>
  </si>
  <si>
    <r>
      <t xml:space="preserve">受注者
</t>
    </r>
    <r>
      <rPr>
        <sz val="10"/>
        <color theme="1"/>
        <rFont val="ＭＳ Ｐ明朝"/>
        <family val="1"/>
        <charset val="128"/>
      </rPr>
      <t>(請負人)</t>
    </r>
    <phoneticPr fontId="1"/>
  </si>
  <si>
    <t>受注者(請負人)</t>
    <phoneticPr fontId="9"/>
  </si>
  <si>
    <r>
      <t>受注者</t>
    </r>
    <r>
      <rPr>
        <sz val="9"/>
        <color theme="1"/>
        <rFont val="ＭＳ Ｐ明朝"/>
        <family val="1"/>
        <charset val="128"/>
      </rPr>
      <t>(請負人)</t>
    </r>
    <phoneticPr fontId="9"/>
  </si>
  <si>
    <t>休日数</t>
    <rPh sb="0" eb="3">
      <t>キュウジツスウ</t>
    </rPh>
    <phoneticPr fontId="9"/>
  </si>
  <si>
    <t>社名</t>
    <rPh sb="0" eb="2">
      <t>シャメイ</t>
    </rPh>
    <phoneticPr fontId="9"/>
  </si>
  <si>
    <t>休日割合</t>
    <rPh sb="0" eb="4">
      <t>キュウジツワリアイ</t>
    </rPh>
    <phoneticPr fontId="9"/>
  </si>
  <si>
    <t>対象日数</t>
    <rPh sb="0" eb="4">
      <t>タイショウニッスウ</t>
    </rPh>
    <phoneticPr fontId="9"/>
  </si>
  <si>
    <t>休日数</t>
    <rPh sb="0" eb="3">
      <t>キュウジツスウ</t>
    </rPh>
    <phoneticPr fontId="9"/>
  </si>
  <si>
    <t>対象期間始期（現場着手日）</t>
    <rPh sb="0" eb="4">
      <t>タイショウキカン</t>
    </rPh>
    <rPh sb="4" eb="6">
      <t>シキ</t>
    </rPh>
    <rPh sb="7" eb="9">
      <t>ゲンバ</t>
    </rPh>
    <rPh sb="9" eb="12">
      <t>チャクシュビ</t>
    </rPh>
    <phoneticPr fontId="9"/>
  </si>
  <si>
    <t>対象期間終期（完了年月日）</t>
    <rPh sb="0" eb="4">
      <t>タイショウキカン</t>
    </rPh>
    <rPh sb="4" eb="6">
      <t>シュウキ</t>
    </rPh>
    <rPh sb="7" eb="9">
      <t>カンリョウ</t>
    </rPh>
    <rPh sb="9" eb="12">
      <t>ネンガッピ</t>
    </rPh>
    <phoneticPr fontId="9"/>
  </si>
  <si>
    <t>従事日数</t>
    <rPh sb="0" eb="2">
      <t>ジュウジ</t>
    </rPh>
    <rPh sb="2" eb="4">
      <t>ニッスウ</t>
    </rPh>
    <phoneticPr fontId="9"/>
  </si>
  <si>
    <t>対象外日数</t>
    <rPh sb="0" eb="3">
      <t>タイショウガイ</t>
    </rPh>
    <rPh sb="3" eb="5">
      <t>ニッスウ</t>
    </rPh>
    <phoneticPr fontId="9"/>
  </si>
  <si>
    <t>当月日数</t>
    <rPh sb="0" eb="2">
      <t>トウゲツ</t>
    </rPh>
    <rPh sb="2" eb="4">
      <t>ニッスウ</t>
    </rPh>
    <phoneticPr fontId="9"/>
  </si>
  <si>
    <t>工</t>
    <phoneticPr fontId="9"/>
  </si>
  <si>
    <t>当月　小計</t>
    <rPh sb="0" eb="2">
      <t>トウゲツ</t>
    </rPh>
    <rPh sb="3" eb="5">
      <t>ショウケイ</t>
    </rPh>
    <phoneticPr fontId="9"/>
  </si>
  <si>
    <t>平均
（休日率）</t>
    <rPh sb="0" eb="2">
      <t>ヘイキン</t>
    </rPh>
    <rPh sb="4" eb="6">
      <t>キュウジツ</t>
    </rPh>
    <rPh sb="6" eb="7">
      <t>リツ</t>
    </rPh>
    <phoneticPr fontId="9"/>
  </si>
  <si>
    <t>休日率</t>
    <rPh sb="0" eb="3">
      <t>キュウジツリツ</t>
    </rPh>
    <phoneticPr fontId="1"/>
  </si>
  <si>
    <t>　次の週休２日制確保適用工事（発注者指定）について、休日率を確認願います。</t>
    <rPh sb="1" eb="2">
      <t>ツギ</t>
    </rPh>
    <rPh sb="3" eb="5">
      <t>シュウキュウ</t>
    </rPh>
    <rPh sb="6" eb="7">
      <t>ニチ</t>
    </rPh>
    <rPh sb="7" eb="8">
      <t>セイ</t>
    </rPh>
    <rPh sb="8" eb="10">
      <t>カクホ</t>
    </rPh>
    <rPh sb="10" eb="12">
      <t>テキヨウ</t>
    </rPh>
    <rPh sb="12" eb="14">
      <t>コウジ</t>
    </rPh>
    <rPh sb="15" eb="18">
      <t>ハッチュウシャ</t>
    </rPh>
    <rPh sb="18" eb="20">
      <t>シテイ</t>
    </rPh>
    <rPh sb="26" eb="28">
      <t>キュウジツ</t>
    </rPh>
    <rPh sb="28" eb="29">
      <t>リツ</t>
    </rPh>
    <rPh sb="30" eb="32">
      <t>カクニン</t>
    </rPh>
    <rPh sb="32" eb="33">
      <t>ネガ</t>
    </rPh>
    <phoneticPr fontId="1"/>
  </si>
  <si>
    <t>週休２日制確保適用工事（発注者指定）（交替制）休日率確認書</t>
    <rPh sb="0" eb="2">
      <t>シュウキュウ</t>
    </rPh>
    <rPh sb="3" eb="4">
      <t>ニチ</t>
    </rPh>
    <rPh sb="4" eb="5">
      <t>セイ</t>
    </rPh>
    <rPh sb="5" eb="7">
      <t>カクホ</t>
    </rPh>
    <rPh sb="7" eb="9">
      <t>テキヨウ</t>
    </rPh>
    <rPh sb="9" eb="11">
      <t>コウジ</t>
    </rPh>
    <rPh sb="12" eb="15">
      <t>ハッチュウシャ</t>
    </rPh>
    <rPh sb="15" eb="17">
      <t>シテイ</t>
    </rPh>
    <rPh sb="19" eb="22">
      <t>コウタイセイ</t>
    </rPh>
    <rPh sb="23" eb="25">
      <t>キュウジツ</t>
    </rPh>
    <rPh sb="25" eb="26">
      <t>リツ</t>
    </rPh>
    <rPh sb="26" eb="28">
      <t>カクニン</t>
    </rPh>
    <rPh sb="28" eb="29">
      <t>ショ</t>
    </rPh>
    <phoneticPr fontId="1"/>
  </si>
  <si>
    <t>休日数の割合</t>
    <rPh sb="0" eb="2">
      <t>キュウジツ</t>
    </rPh>
    <rPh sb="2" eb="3">
      <t>スウ</t>
    </rPh>
    <rPh sb="4" eb="6">
      <t>ワリアイ</t>
    </rPh>
    <phoneticPr fontId="9"/>
  </si>
  <si>
    <t>対象期間　合計</t>
    <rPh sb="0" eb="2">
      <t>タイショウ</t>
    </rPh>
    <rPh sb="2" eb="4">
      <t>キカン</t>
    </rPh>
    <rPh sb="5" eb="7">
      <t>ゴウケイ</t>
    </rPh>
    <phoneticPr fontId="9"/>
  </si>
  <si>
    <t>（記載例６－２）</t>
    <rPh sb="1" eb="3">
      <t>キサイ</t>
    </rPh>
    <rPh sb="3" eb="4">
      <t>レイ</t>
    </rPh>
    <phoneticPr fontId="9"/>
  </si>
  <si>
    <t>（記載例５－２）</t>
    <rPh sb="1" eb="4">
      <t>キサイレイ</t>
    </rPh>
    <phoneticPr fontId="9"/>
  </si>
  <si>
    <t>週休２日制確保適用工事（発注者指定）（交替制）　休日数の割合一覧表</t>
    <rPh sb="19" eb="22">
      <t>コウタイセイ</t>
    </rPh>
    <rPh sb="26" eb="27">
      <t>スウ</t>
    </rPh>
    <rPh sb="28" eb="30">
      <t>ワリアイ</t>
    </rPh>
    <rPh sb="30" eb="32">
      <t>イチラン</t>
    </rPh>
    <rPh sb="32" eb="33">
      <t>ヒョウ</t>
    </rPh>
    <phoneticPr fontId="9"/>
  </si>
  <si>
    <t>週休２日制確保適用工事（発注者指定）（交替制）　出勤状況一覧表</t>
    <rPh sb="19" eb="22">
      <t>コウタイセイ</t>
    </rPh>
    <rPh sb="24" eb="26">
      <t>シュッキン</t>
    </rPh>
    <rPh sb="26" eb="28">
      <t>ジョウキョウ</t>
    </rPh>
    <rPh sb="28" eb="30">
      <t>イチラン</t>
    </rPh>
    <rPh sb="30" eb="31">
      <t>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</si>
</sst>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d"/>
  </numFmts>
  <fonts count="26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4.9989318521683403E-2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1">
      <alignment vertical="center"/>
    </xf>
    <xf numFmtId="0" fontId="3" fillId="0" borderId="0" xfId="0" applyFont="1" applyAlignment="1">
      <alignment horizontal="center" vertical="center"/>
    </xf>
    <xf numFmtId="9" fontId="7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justify" vertical="top" wrapText="1"/>
    </xf>
    <xf numFmtId="0" fontId="4" fillId="0" borderId="0" xfId="1" applyFont="1">
      <alignment vertical="center"/>
    </xf>
    <xf numFmtId="0" fontId="0" fillId="0" borderId="2" xfId="1" applyFont="1" applyBorder="1">
      <alignment vertical="center"/>
    </xf>
    <xf numFmtId="49" fontId="13" fillId="0" borderId="2" xfId="1" applyNumberFormat="1" applyFont="1" applyBorder="1" applyAlignment="1">
      <alignment vertical="top" wrapText="1"/>
    </xf>
    <xf numFmtId="0" fontId="0" fillId="0" borderId="2" xfId="1" applyFont="1" applyBorder="1" applyAlignment="1">
      <alignment horizontal="right" vertical="top" wrapText="1"/>
    </xf>
    <xf numFmtId="0" fontId="0" fillId="0" borderId="0" xfId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/>
    </xf>
    <xf numFmtId="0" fontId="0" fillId="0" borderId="0" xfId="1" applyFont="1">
      <alignment vertical="center"/>
    </xf>
    <xf numFmtId="0" fontId="13" fillId="0" borderId="0" xfId="1" applyFont="1" applyBorder="1" applyAlignment="1">
      <alignment horizontal="justify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9" fontId="15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6" xfId="0" applyNumberForma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7" fillId="0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vertical="center"/>
      <protection locked="0"/>
    </xf>
    <xf numFmtId="58" fontId="13" fillId="2" borderId="0" xfId="0" applyNumberFormat="1" applyFont="1" applyFill="1" applyAlignment="1" applyProtection="1">
      <alignment horizontal="right" vertical="center"/>
      <protection locked="0"/>
    </xf>
    <xf numFmtId="0" fontId="19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left" vertical="center"/>
    </xf>
    <xf numFmtId="58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8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3" xfId="0" applyFont="1" applyBorder="1">
      <alignment vertical="center"/>
    </xf>
    <xf numFmtId="58" fontId="4" fillId="0" borderId="3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23" fillId="0" borderId="25" xfId="0" applyNumberFormat="1" applyFont="1" applyBorder="1">
      <alignment vertical="center"/>
    </xf>
    <xf numFmtId="177" fontId="23" fillId="0" borderId="25" xfId="0" applyNumberFormat="1" applyFont="1" applyBorder="1">
      <alignment vertical="center"/>
    </xf>
    <xf numFmtId="0" fontId="23" fillId="0" borderId="25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4" fillId="0" borderId="28" xfId="0" applyFont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4" fillId="0" borderId="3" xfId="0" applyFont="1" applyBorder="1">
      <alignment vertical="center"/>
    </xf>
    <xf numFmtId="0" fontId="4" fillId="0" borderId="25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>
      <alignment vertical="center"/>
    </xf>
    <xf numFmtId="177" fontId="23" fillId="0" borderId="0" xfId="0" applyNumberFormat="1" applyFont="1" applyBorder="1">
      <alignment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17" fillId="0" borderId="3" xfId="0" applyNumberFormat="1" applyFont="1" applyFill="1" applyBorder="1" applyAlignment="1">
      <alignment vertical="center"/>
    </xf>
    <xf numFmtId="0" fontId="24" fillId="0" borderId="1" xfId="0" applyFont="1" applyBorder="1">
      <alignment vertical="center"/>
    </xf>
    <xf numFmtId="0" fontId="4" fillId="0" borderId="11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2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58" fontId="4" fillId="0" borderId="1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58" fontId="0" fillId="2" borderId="11" xfId="0" applyNumberFormat="1" applyFill="1" applyBorder="1" applyAlignment="1" applyProtection="1">
      <alignment vertical="center"/>
      <protection locked="0"/>
    </xf>
    <xf numFmtId="58" fontId="0" fillId="2" borderId="4" xfId="0" applyNumberFormat="1" applyFill="1" applyBorder="1" applyAlignment="1" applyProtection="1">
      <alignment vertical="center"/>
      <protection locked="0"/>
    </xf>
    <xf numFmtId="58" fontId="0" fillId="2" borderId="12" xfId="0" applyNumberForma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3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2" borderId="4" xfId="0" applyFont="1" applyFill="1" applyBorder="1" applyAlignment="1" applyProtection="1">
      <alignment vertical="center" wrapText="1" shrinkToFit="1"/>
      <protection locked="0"/>
    </xf>
    <xf numFmtId="0" fontId="13" fillId="0" borderId="9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 shrinkToFit="1"/>
      <protection locked="0"/>
    </xf>
    <xf numFmtId="0" fontId="1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6" fontId="0" fillId="0" borderId="3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2" borderId="1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58" fontId="0" fillId="0" borderId="3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8" fontId="4" fillId="0" borderId="11" xfId="0" applyNumberFormat="1" applyFont="1" applyBorder="1" applyAlignment="1">
      <alignment horizontal="left" vertical="center"/>
    </xf>
    <xf numFmtId="58" fontId="4" fillId="0" borderId="4" xfId="0" applyNumberFormat="1" applyFont="1" applyBorder="1" applyAlignment="1">
      <alignment horizontal="left" vertical="center"/>
    </xf>
    <xf numFmtId="58" fontId="4" fillId="0" borderId="12" xfId="0" applyNumberFormat="1" applyFont="1" applyBorder="1" applyAlignment="1">
      <alignment horizontal="left" vertical="center"/>
    </xf>
    <xf numFmtId="58" fontId="4" fillId="2" borderId="11" xfId="0" applyNumberFormat="1" applyFont="1" applyFill="1" applyBorder="1" applyAlignment="1">
      <alignment horizontal="left" vertical="center"/>
    </xf>
    <xf numFmtId="58" fontId="4" fillId="2" borderId="4" xfId="0" applyNumberFormat="1" applyFont="1" applyFill="1" applyBorder="1" applyAlignment="1">
      <alignment horizontal="left" vertical="center"/>
    </xf>
    <xf numFmtId="58" fontId="4" fillId="2" borderId="12" xfId="0" applyNumberFormat="1" applyFont="1" applyFill="1" applyBorder="1" applyAlignment="1">
      <alignment horizontal="left" vertical="center"/>
    </xf>
    <xf numFmtId="58" fontId="4" fillId="0" borderId="11" xfId="0" applyNumberFormat="1" applyFont="1" applyFill="1" applyBorder="1" applyAlignment="1">
      <alignment vertical="center"/>
    </xf>
    <xf numFmtId="58" fontId="4" fillId="0" borderId="4" xfId="0" applyNumberFormat="1" applyFont="1" applyFill="1" applyBorder="1" applyAlignment="1">
      <alignment vertical="center"/>
    </xf>
    <xf numFmtId="58" fontId="4" fillId="0" borderId="12" xfId="0" applyNumberFormat="1" applyFont="1" applyFill="1" applyBorder="1" applyAlignment="1">
      <alignment vertical="center"/>
    </xf>
    <xf numFmtId="58" fontId="4" fillId="0" borderId="11" xfId="0" applyNumberFormat="1" applyFont="1" applyFill="1" applyBorder="1" applyAlignment="1">
      <alignment horizontal="left" vertical="center"/>
    </xf>
    <xf numFmtId="58" fontId="4" fillId="0" borderId="4" xfId="0" applyNumberFormat="1" applyFont="1" applyFill="1" applyBorder="1" applyAlignment="1">
      <alignment horizontal="left" vertical="center"/>
    </xf>
    <xf numFmtId="58" fontId="4" fillId="0" borderId="12" xfId="0" applyNumberFormat="1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6" fillId="0" borderId="0" xfId="0" applyNumberFormat="1" applyFont="1" applyBorder="1" applyAlignment="1"/>
  </cellXfs>
  <cellStyles count="2">
    <cellStyle name="標準" xfId="0" builtinId="0" customBuiltin="1"/>
    <cellStyle name="標準 2" xfId="1"/>
  </cellStyles>
  <dxfs count="90"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100449</xdr:colOff>
      <xdr:row>3</xdr:row>
      <xdr:rowOff>11906</xdr:rowOff>
    </xdr:from>
    <xdr:to>
      <xdr:col>21</xdr:col>
      <xdr:colOff>81207</xdr:colOff>
      <xdr:row>7</xdr:row>
      <xdr:rowOff>104559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853674" y="707231"/>
          <a:ext cx="4428933" cy="1111828"/>
          <a:chOff x="6863199" y="3143250"/>
          <a:chExt cx="4457508" cy="111659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6896312" y="3143250"/>
            <a:ext cx="4202352" cy="111659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●達成率について</a:t>
            </a:r>
            <a:endParaRPr kumimoji="1" lang="en-US" altLang="ja-JP" sz="1100" b="1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63199" y="3505892"/>
            <a:ext cx="4457508" cy="67627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13</xdr:col>
      <xdr:colOff>114301</xdr:colOff>
      <xdr:row>7</xdr:row>
      <xdr:rowOff>381000</xdr:rowOff>
    </xdr:from>
    <xdr:to>
      <xdr:col>20</xdr:col>
      <xdr:colOff>595313</xdr:colOff>
      <xdr:row>15</xdr:row>
      <xdr:rowOff>333375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77051" y="2095500"/>
          <a:ext cx="4267200" cy="2286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本様式について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本様式は、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横浜市週休２日制確保</a:t>
          </a:r>
          <a:r>
            <a:rPr kumimoji="1" lang="ja-JP" altLang="en-US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（発注者指定）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実施要領（以下、「要領」という。）第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条に基づく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ものです。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・週休２日制確保の実施に同意した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受注者は、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達成率にかかわらず、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現場の完了日から工事完了日までの間に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紙または電子データ（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形式または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形式）で監督員へ提出してください。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・監督員は、内容確認の上、電子データの場合は印刷のうえ、総括監督員まで確認印を押印し、受注者へ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写しを</a:t>
          </a:r>
          <a:r>
            <a:rPr kumimoji="1" lang="ja-JP" altLang="en-US" sz="1100"/>
            <a:t>送付します。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本確認書の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原本は、監督員が</a:t>
          </a:r>
          <a:r>
            <a:rPr kumimoji="1" lang="ja-JP" altLang="en-US" sz="1100"/>
            <a:t>保管します。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14</xdr:col>
      <xdr:colOff>0</xdr:colOff>
      <xdr:row>16</xdr:row>
      <xdr:rowOff>19480</xdr:rowOff>
    </xdr:from>
    <xdr:to>
      <xdr:col>20</xdr:col>
      <xdr:colOff>600075</xdr:colOff>
      <xdr:row>29</xdr:row>
      <xdr:rowOff>23812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81813" y="4639105"/>
          <a:ext cx="4267200" cy="324283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●総合評価落札方式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での評価について</a:t>
          </a:r>
          <a:endParaRPr lang="ja-JP" altLang="ja-JP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評価項目「その他（週休２日の実績）」が適用された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総合評価落札方式の入札において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、この工事での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実績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により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を受けたい場合、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受注者は、返却された確認書の写しを、入札時に申告内容書と一緒に提出して下さい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。達成率に応じて、加点評価します。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達成率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75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％以上・・・２点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達成率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％以上・・・１点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なお、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加点評価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達成率確認書に記載の工種と同一</a:t>
          </a:r>
          <a:r>
            <a:rPr kumimoji="1" lang="ja-JP" altLang="en-US" sz="1100">
              <a:solidFill>
                <a:sysClr val="windowText" lastClr="000000"/>
              </a:solidFill>
            </a:rPr>
            <a:t>工種の場合のみ行います。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工種、完成年度の記載がないもの、請負人の名称や住所に誤記又は記載のないもの、総括監督員等の確認印がないものは、無効となりますのでご注意ください。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9525</xdr:colOff>
      <xdr:row>30</xdr:row>
      <xdr:rowOff>23812</xdr:rowOff>
    </xdr:from>
    <xdr:to>
      <xdr:col>20</xdr:col>
      <xdr:colOff>609600</xdr:colOff>
      <xdr:row>35</xdr:row>
      <xdr:rowOff>523874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91338" y="8131968"/>
          <a:ext cx="4267200" cy="1714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フロー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1.HP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からダウンロード・入力（受注者）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工事監督課・事務所へ提出（受注者）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総括監督員まで確認・押印（工事監督課・事務所）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原本を保管し、写しを受注者へ送付（工事監督課・事務所）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希望する場合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総合評価落札方式入札時に提出（受注者）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0"/>
  </sheetPr>
  <dimension ref="A1:AF130"/>
  <sheetViews>
    <sheetView showGridLines="0" showOutlineSymbols="0" view="pageBreakPreview" topLeftCell="A12" zoomScaleNormal="100" zoomScaleSheetLayoutView="100" workbookViewId="0">
      <selection activeCell="G24" sqref="G24"/>
    </sheetView>
  </sheetViews>
  <sheetFormatPr defaultColWidth="9" defaultRowHeight="20.100000000000001" customHeight="1" zeroHeight="1" outlineLevelCol="1"/>
  <cols>
    <col min="1" max="1" width="1.625" customWidth="1"/>
    <col min="2" max="2" width="2" customWidth="1"/>
    <col min="3" max="3" width="2.625" customWidth="1"/>
    <col min="4" max="4" width="6.5" customWidth="1"/>
    <col min="5" max="5" width="8.5" customWidth="1"/>
    <col min="6" max="6" width="7.5" customWidth="1"/>
    <col min="7" max="7" width="10.25" customWidth="1"/>
    <col min="8" max="8" width="4" customWidth="1"/>
    <col min="9" max="9" width="2.5" customWidth="1"/>
    <col min="10" max="10" width="7.5" customWidth="1"/>
    <col min="11" max="11" width="10" customWidth="1"/>
    <col min="12" max="12" width="23.75" customWidth="1"/>
    <col min="13" max="13" width="1.875" customWidth="1"/>
    <col min="14" max="14" width="1.625" customWidth="1" outlineLevel="1"/>
    <col min="15" max="19" width="7.75" style="2" customWidth="1" outlineLevel="1"/>
    <col min="20" max="20" width="9" customWidth="1" outlineLevel="1"/>
    <col min="21" max="23" width="9" customWidth="1" outlineLevel="1" collapsed="1"/>
    <col min="24" max="24" width="9" customWidth="1" outlineLevel="1"/>
    <col min="25" max="32" width="9" customWidth="1" outlineLevel="1" collapsed="1"/>
    <col min="33" max="16384" width="9" outlineLevel="1"/>
  </cols>
  <sheetData>
    <row r="1" spans="2:19" ht="18" customHeight="1">
      <c r="B1" s="33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9" ht="17.25" customHeight="1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48" t="s">
        <v>66</v>
      </c>
    </row>
    <row r="3" spans="2:19" ht="20.100000000000001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59" t="s">
        <v>18</v>
      </c>
    </row>
    <row r="4" spans="2:19" ht="16.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9" ht="20.100000000000001" customHeight="1">
      <c r="B5" s="33" t="s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9" ht="24.75" customHeight="1">
      <c r="B6" s="33"/>
      <c r="C6" s="141"/>
      <c r="D6" s="141"/>
      <c r="E6" s="141"/>
      <c r="F6" s="141"/>
      <c r="G6" s="141"/>
      <c r="H6" s="32"/>
      <c r="I6" s="32"/>
      <c r="J6" s="32"/>
      <c r="K6" s="33"/>
      <c r="L6" s="33"/>
    </row>
    <row r="7" spans="2:19" ht="20.100000000000001" customHeight="1">
      <c r="B7" s="33"/>
      <c r="C7" s="147" t="s">
        <v>17</v>
      </c>
      <c r="D7" s="147"/>
      <c r="E7" s="143"/>
      <c r="F7" s="143"/>
      <c r="G7" s="143"/>
      <c r="H7" s="33"/>
      <c r="I7" s="33"/>
      <c r="J7" s="33"/>
      <c r="K7" s="33"/>
      <c r="L7" s="33"/>
    </row>
    <row r="8" spans="2:19" ht="39" customHeight="1">
      <c r="B8" s="33"/>
      <c r="C8" s="33"/>
      <c r="D8" s="33"/>
      <c r="E8" s="33"/>
      <c r="F8" s="33"/>
      <c r="G8" s="34"/>
      <c r="H8" s="129" t="s">
        <v>68</v>
      </c>
      <c r="I8" s="130"/>
      <c r="J8" s="44" t="s">
        <v>14</v>
      </c>
      <c r="K8" s="141"/>
      <c r="L8" s="141"/>
    </row>
    <row r="9" spans="2:19" ht="24" customHeight="1">
      <c r="B9" s="33"/>
      <c r="C9" s="33"/>
      <c r="D9" s="33"/>
      <c r="E9" s="33"/>
      <c r="F9" s="33"/>
      <c r="G9" s="34"/>
      <c r="H9" s="130"/>
      <c r="I9" s="130"/>
      <c r="J9" s="44" t="s">
        <v>15</v>
      </c>
      <c r="K9" s="146"/>
      <c r="L9" s="146"/>
    </row>
    <row r="10" spans="2:19" ht="20.100000000000001" customHeight="1">
      <c r="B10" s="33"/>
      <c r="C10" s="33"/>
      <c r="D10" s="33"/>
      <c r="E10" s="33"/>
      <c r="F10" s="33"/>
      <c r="G10" s="34"/>
      <c r="H10" s="130"/>
      <c r="I10" s="130"/>
      <c r="J10" s="44" t="s">
        <v>13</v>
      </c>
      <c r="K10" s="143"/>
      <c r="L10" s="143"/>
    </row>
    <row r="11" spans="2:19" s="9" customFormat="1" ht="16.5" customHeight="1">
      <c r="G11" s="10"/>
      <c r="H11" s="10"/>
      <c r="I11" s="10"/>
      <c r="J11" s="10"/>
      <c r="K11" s="11"/>
      <c r="L11" s="11"/>
      <c r="O11" s="12"/>
      <c r="P11" s="12"/>
      <c r="Q11" s="12"/>
      <c r="R11" s="12"/>
      <c r="S11" s="12"/>
    </row>
    <row r="12" spans="2:19" ht="38.25" customHeight="1">
      <c r="B12" s="144" t="s">
        <v>27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</row>
    <row r="13" spans="2:19" ht="15.75" customHeight="1">
      <c r="B13" s="6"/>
      <c r="C13" s="6"/>
      <c r="D13" s="6"/>
      <c r="E13" s="35"/>
      <c r="F13" s="35"/>
      <c r="G13" s="6"/>
      <c r="H13" s="6"/>
      <c r="I13" s="35"/>
      <c r="J13" s="35"/>
      <c r="K13" s="6"/>
      <c r="L13" s="6"/>
      <c r="M13" s="6"/>
    </row>
    <row r="14" spans="2:19" ht="19.5" customHeight="1">
      <c r="B14" s="145" t="s">
        <v>28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O14" s="1"/>
      <c r="P14" s="1"/>
      <c r="Q14" s="1"/>
      <c r="R14" s="1"/>
      <c r="S14" s="1"/>
    </row>
    <row r="15" spans="2:19" ht="9.75" customHeight="1">
      <c r="B15" s="3"/>
      <c r="C15" s="3"/>
      <c r="O15" s="1"/>
      <c r="P15" s="1"/>
      <c r="Q15" s="1"/>
      <c r="R15" s="1"/>
      <c r="S15" s="1"/>
    </row>
    <row r="16" spans="2:19" ht="45" customHeight="1">
      <c r="C16" s="134" t="s">
        <v>16</v>
      </c>
      <c r="D16" s="135"/>
      <c r="E16" s="135"/>
      <c r="F16" s="136"/>
      <c r="G16" s="142"/>
      <c r="H16" s="142"/>
      <c r="I16" s="142"/>
      <c r="J16" s="142"/>
      <c r="K16" s="142"/>
      <c r="L16" s="142"/>
      <c r="O16" s="1"/>
      <c r="P16" s="1"/>
      <c r="Q16" s="1"/>
      <c r="R16" s="1"/>
      <c r="S16" s="1"/>
    </row>
    <row r="17" spans="2:26" s="49" customFormat="1" ht="19.5" customHeight="1">
      <c r="C17" s="117" t="s">
        <v>23</v>
      </c>
      <c r="D17" s="117"/>
      <c r="E17" s="117"/>
      <c r="F17" s="117"/>
      <c r="G17" s="138"/>
      <c r="H17" s="139"/>
      <c r="I17" s="140"/>
      <c r="J17" s="51"/>
    </row>
    <row r="18" spans="2:26" s="49" customFormat="1" ht="19.5" customHeight="1">
      <c r="C18" s="117" t="s">
        <v>24</v>
      </c>
      <c r="D18" s="117"/>
      <c r="E18" s="117"/>
      <c r="F18" s="117"/>
      <c r="G18" s="138"/>
      <c r="H18" s="139"/>
      <c r="I18" s="140"/>
      <c r="J18" s="50"/>
    </row>
    <row r="19" spans="2:26" s="49" customFormat="1" ht="19.5" customHeight="1">
      <c r="C19" s="117" t="s">
        <v>25</v>
      </c>
      <c r="D19" s="117"/>
      <c r="E19" s="117"/>
      <c r="F19" s="117"/>
      <c r="G19" s="118"/>
      <c r="H19" s="119"/>
      <c r="I19" s="120"/>
      <c r="J19" s="50"/>
    </row>
    <row r="20" spans="2:26" s="49" customFormat="1" ht="19.5" customHeight="1"/>
    <row r="21" spans="2:26" ht="19.5" customHeight="1">
      <c r="C21" s="40" t="s">
        <v>26</v>
      </c>
      <c r="D21" s="41"/>
      <c r="E21" s="41"/>
      <c r="F21" s="41"/>
      <c r="G21" s="42"/>
      <c r="H21" s="32"/>
      <c r="I21" s="32"/>
      <c r="J21" s="32"/>
      <c r="K21" s="32"/>
      <c r="L21" s="32"/>
      <c r="O21" s="1"/>
      <c r="P21" s="1"/>
      <c r="Q21" s="1"/>
      <c r="R21" s="1"/>
      <c r="S21" s="1"/>
    </row>
    <row r="22" spans="2:26" ht="19.5" customHeight="1">
      <c r="C22" s="38"/>
      <c r="D22" s="131" t="s">
        <v>6</v>
      </c>
      <c r="E22" s="132"/>
      <c r="F22" s="133"/>
      <c r="G22" s="58"/>
      <c r="H22" s="32"/>
      <c r="I22" s="32"/>
      <c r="J22" s="32"/>
      <c r="K22" s="32"/>
      <c r="L22" s="32"/>
      <c r="O22" s="1"/>
      <c r="P22" s="1"/>
      <c r="Q22" s="1"/>
      <c r="R22" s="1"/>
      <c r="S22" s="1"/>
    </row>
    <row r="23" spans="2:26" ht="19.5" customHeight="1">
      <c r="C23" s="39"/>
      <c r="D23" s="131" t="s">
        <v>7</v>
      </c>
      <c r="E23" s="132"/>
      <c r="F23" s="133"/>
      <c r="G23" s="58"/>
      <c r="H23" s="32"/>
      <c r="I23" s="32"/>
      <c r="J23" s="32"/>
      <c r="K23" s="32"/>
      <c r="L23" s="32"/>
      <c r="O23" s="1"/>
      <c r="P23" s="1"/>
      <c r="Q23" s="1"/>
      <c r="R23" s="1"/>
      <c r="S23" s="1"/>
    </row>
    <row r="24" spans="2:26" ht="25.5" customHeight="1">
      <c r="C24" s="134" t="s">
        <v>0</v>
      </c>
      <c r="D24" s="135"/>
      <c r="E24" s="135"/>
      <c r="F24" s="136"/>
      <c r="G24" s="54" t="str">
        <f>IFERROR(G22/G23,"")</f>
        <v/>
      </c>
      <c r="H24" s="31"/>
      <c r="I24" s="31"/>
      <c r="J24" s="31"/>
      <c r="K24" s="32"/>
      <c r="L24" s="32"/>
      <c r="O24" s="1"/>
      <c r="P24" s="1"/>
      <c r="Q24" s="1"/>
      <c r="R24" s="1"/>
      <c r="S24" s="1"/>
    </row>
    <row r="25" spans="2:26" ht="12" customHeight="1">
      <c r="G25" s="7"/>
      <c r="H25" s="7"/>
      <c r="I25" s="7"/>
      <c r="J25" s="7"/>
      <c r="O25" s="1"/>
      <c r="P25" s="1"/>
      <c r="Q25" s="1"/>
      <c r="R25" s="1"/>
      <c r="S25" s="1"/>
    </row>
    <row r="26" spans="2:26" s="4" customFormat="1" ht="19.5" customHeight="1"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47" t="s">
        <v>2</v>
      </c>
      <c r="N26" s="19"/>
      <c r="O26" s="20"/>
      <c r="P26" s="20"/>
      <c r="Q26" s="20"/>
      <c r="R26" s="20"/>
      <c r="S26" s="20"/>
    </row>
    <row r="27" spans="2:26" s="8" customFormat="1" ht="20.25" customHeight="1">
      <c r="B27" s="15"/>
      <c r="C27" s="129" t="s">
        <v>67</v>
      </c>
      <c r="D27" s="130"/>
      <c r="E27" s="44" t="s">
        <v>19</v>
      </c>
      <c r="F27" s="137" t="str">
        <f>IF(K8="","",K8)</f>
        <v/>
      </c>
      <c r="G27" s="137"/>
      <c r="H27" s="137"/>
      <c r="I27" s="137"/>
      <c r="J27" s="137"/>
      <c r="K27" s="52"/>
      <c r="L27" s="52"/>
      <c r="M27" s="28"/>
      <c r="N27" s="28"/>
      <c r="O27" s="29"/>
      <c r="P27" s="29"/>
      <c r="Q27" s="29"/>
      <c r="R27" s="29"/>
      <c r="S27" s="29"/>
    </row>
    <row r="28" spans="2:26" s="8" customFormat="1" ht="20.100000000000001" customHeight="1">
      <c r="B28" s="15"/>
      <c r="C28" s="130"/>
      <c r="D28" s="130"/>
      <c r="E28" s="44" t="s">
        <v>20</v>
      </c>
      <c r="F28" s="137" t="str">
        <f t="shared" ref="F28:F29" si="0">IF(K9="","",K9)</f>
        <v/>
      </c>
      <c r="G28" s="137"/>
      <c r="H28" s="137"/>
      <c r="I28" s="137"/>
      <c r="J28" s="137"/>
      <c r="K28" s="52"/>
      <c r="L28" s="52"/>
      <c r="M28" s="28"/>
      <c r="N28" s="28"/>
      <c r="O28" s="29"/>
      <c r="P28" s="29"/>
      <c r="Q28" s="29"/>
      <c r="R28" s="29"/>
      <c r="S28" s="29"/>
    </row>
    <row r="29" spans="2:26" s="8" customFormat="1" ht="20.100000000000001" customHeight="1">
      <c r="B29" s="15"/>
      <c r="C29" s="130"/>
      <c r="D29" s="130"/>
      <c r="E29" s="44" t="s">
        <v>21</v>
      </c>
      <c r="F29" s="137" t="str">
        <f t="shared" si="0"/>
        <v/>
      </c>
      <c r="G29" s="137"/>
      <c r="H29" s="137"/>
      <c r="I29" s="137"/>
      <c r="J29" s="137"/>
      <c r="K29" s="52"/>
      <c r="L29" s="52"/>
      <c r="M29" s="28"/>
      <c r="N29" s="28"/>
      <c r="O29" s="29"/>
      <c r="P29" s="29"/>
      <c r="Q29" s="29"/>
      <c r="R29" s="29"/>
      <c r="S29" s="29"/>
    </row>
    <row r="30" spans="2:26" s="8" customFormat="1" ht="19.5" customHeight="1">
      <c r="B30" s="15"/>
      <c r="C30" s="44"/>
      <c r="D30" s="44"/>
      <c r="E30" s="44"/>
      <c r="F30" s="53"/>
      <c r="G30" s="53"/>
      <c r="H30" s="53"/>
      <c r="I30" s="53"/>
      <c r="J30" s="53"/>
      <c r="K30" s="126" t="str">
        <f>IF(C6="","",C6)</f>
        <v/>
      </c>
      <c r="L30" s="126"/>
      <c r="M30" s="28"/>
      <c r="N30" s="28"/>
      <c r="O30" s="29"/>
      <c r="P30" s="29"/>
      <c r="Q30" s="29"/>
      <c r="R30" s="29"/>
      <c r="S30" s="29"/>
    </row>
    <row r="31" spans="2:26" s="8" customFormat="1" ht="20.100000000000001" customHeight="1">
      <c r="B31" s="15"/>
      <c r="C31" s="26"/>
      <c r="D31" s="27"/>
      <c r="E31" s="27"/>
      <c r="F31" s="52"/>
      <c r="G31" s="52"/>
      <c r="H31" s="52"/>
      <c r="I31" s="52"/>
      <c r="J31" s="52"/>
      <c r="K31" s="52" t="s">
        <v>17</v>
      </c>
      <c r="L31" s="52" t="str">
        <f>IF(E7="","",E7)</f>
        <v/>
      </c>
      <c r="M31" s="28"/>
      <c r="N31" s="28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</row>
    <row r="32" spans="2:26" s="8" customFormat="1" ht="16.5" customHeight="1">
      <c r="B32" s="15"/>
      <c r="C32" s="26"/>
      <c r="D32" s="27"/>
      <c r="E32" s="27"/>
      <c r="F32" s="52"/>
      <c r="G32" s="52"/>
      <c r="H32" s="52"/>
      <c r="I32" s="52"/>
      <c r="J32" s="52"/>
      <c r="K32" s="52"/>
      <c r="L32" s="52"/>
      <c r="M32" s="28"/>
      <c r="N32" s="28"/>
      <c r="O32" s="29"/>
      <c r="P32" s="29"/>
      <c r="Q32" s="29"/>
      <c r="R32" s="29"/>
      <c r="S32" s="29"/>
    </row>
    <row r="33" spans="2:19" s="8" customFormat="1" ht="20.100000000000001" customHeight="1">
      <c r="B33" s="128" t="s">
        <v>22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28"/>
      <c r="O33" s="29"/>
      <c r="P33" s="29"/>
      <c r="Q33" s="29"/>
      <c r="R33" s="29"/>
      <c r="S33" s="29"/>
    </row>
    <row r="34" spans="2:19" s="8" customFormat="1" ht="20.100000000000001" customHeight="1">
      <c r="B34" s="15"/>
      <c r="C34" s="15"/>
      <c r="D34" s="27"/>
      <c r="E34" s="27"/>
      <c r="F34" s="27"/>
      <c r="G34" s="27"/>
      <c r="H34" s="27"/>
      <c r="I34" s="127" t="s">
        <v>18</v>
      </c>
      <c r="J34" s="127"/>
      <c r="K34" s="127"/>
      <c r="L34" s="127"/>
      <c r="M34" s="27"/>
      <c r="N34" s="52"/>
      <c r="O34" s="29"/>
      <c r="P34" s="29"/>
      <c r="Q34" s="29"/>
      <c r="R34" s="29"/>
      <c r="S34" s="29"/>
    </row>
    <row r="35" spans="2:19" s="4" customFormat="1" ht="20.100000000000001" customHeight="1">
      <c r="B35" s="21"/>
      <c r="C35" s="22"/>
      <c r="D35" s="22"/>
      <c r="E35" s="22"/>
      <c r="F35" s="22"/>
      <c r="G35" s="23"/>
      <c r="H35" s="45"/>
      <c r="I35" s="122" t="s">
        <v>3</v>
      </c>
      <c r="J35" s="123"/>
      <c r="K35" s="25" t="s">
        <v>4</v>
      </c>
      <c r="L35" s="25" t="s">
        <v>5</v>
      </c>
      <c r="M35" s="23"/>
      <c r="N35" s="23"/>
      <c r="O35" s="20"/>
      <c r="P35" s="20"/>
      <c r="Q35" s="20"/>
      <c r="R35" s="20"/>
      <c r="S35" s="20"/>
    </row>
    <row r="36" spans="2:19" s="4" customFormat="1" ht="48" customHeight="1">
      <c r="B36" s="24"/>
      <c r="C36" s="24"/>
      <c r="D36" s="24"/>
      <c r="E36" s="24"/>
      <c r="F36" s="24"/>
      <c r="G36" s="24"/>
      <c r="H36" s="46"/>
      <c r="I36" s="124"/>
      <c r="J36" s="125"/>
      <c r="K36" s="30"/>
      <c r="L36" s="30"/>
      <c r="M36" s="24"/>
      <c r="N36" s="24"/>
      <c r="O36" s="20"/>
      <c r="P36" s="20"/>
      <c r="Q36" s="20"/>
      <c r="R36" s="20"/>
      <c r="S36" s="20"/>
    </row>
    <row r="37" spans="2:19" s="4" customFormat="1" ht="15.75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/>
      <c r="P37" s="20"/>
      <c r="Q37" s="20"/>
      <c r="R37" s="20"/>
      <c r="S37" s="20"/>
    </row>
    <row r="38" spans="2:19" ht="20.100000000000001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13"/>
      <c r="M38" s="13"/>
      <c r="N38" s="13"/>
    </row>
    <row r="39" spans="2:19" ht="20.100000000000001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14"/>
      <c r="M39" s="14"/>
      <c r="N39" s="14"/>
    </row>
    <row r="40" spans="2:19" ht="20.100000000000001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2:19" ht="20.100000000000001" customHeight="1"/>
    <row r="42" spans="2:19" ht="20.100000000000001" customHeight="1"/>
    <row r="43" spans="2:19" ht="19.5" customHeight="1"/>
    <row r="44" spans="2:19" ht="20.100000000000001" customHeight="1"/>
    <row r="45" spans="2:19" ht="20.100000000000001" customHeight="1"/>
    <row r="46" spans="2:19" ht="20.100000000000001" customHeight="1"/>
    <row r="47" spans="2:19" ht="20.100000000000001" customHeight="1"/>
    <row r="48" spans="2:1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</sheetData>
  <mergeCells count="30">
    <mergeCell ref="C17:F17"/>
    <mergeCell ref="G17:I17"/>
    <mergeCell ref="C18:F18"/>
    <mergeCell ref="C6:G6"/>
    <mergeCell ref="G16:L16"/>
    <mergeCell ref="K8:L8"/>
    <mergeCell ref="K10:L10"/>
    <mergeCell ref="B12:M12"/>
    <mergeCell ref="B14:M14"/>
    <mergeCell ref="K9:L9"/>
    <mergeCell ref="H8:I10"/>
    <mergeCell ref="E7:G7"/>
    <mergeCell ref="C7:D7"/>
    <mergeCell ref="C16:F16"/>
    <mergeCell ref="G18:I18"/>
    <mergeCell ref="C19:F19"/>
    <mergeCell ref="G19:I19"/>
    <mergeCell ref="O31:Z31"/>
    <mergeCell ref="I35:J35"/>
    <mergeCell ref="I36:J36"/>
    <mergeCell ref="K30:L30"/>
    <mergeCell ref="I34:L34"/>
    <mergeCell ref="B33:M33"/>
    <mergeCell ref="C27:D29"/>
    <mergeCell ref="D22:F22"/>
    <mergeCell ref="D23:F23"/>
    <mergeCell ref="C24:F24"/>
    <mergeCell ref="F27:J27"/>
    <mergeCell ref="F28:J28"/>
    <mergeCell ref="F29:J29"/>
  </mergeCells>
  <phoneticPr fontId="1"/>
  <conditionalFormatting sqref="N34">
    <cfRule type="expression" dxfId="89" priority="1" stopIfTrue="1">
      <formula>$M$36&lt;&gt;""</formula>
    </cfRule>
  </conditionalFormatting>
  <dataValidations count="3">
    <dataValidation type="whole" allowBlank="1" showInputMessage="1" showErrorMessage="1" sqref="G22">
      <formula1>0</formula1>
      <formula2>1000</formula2>
    </dataValidation>
    <dataValidation type="whole" operator="greaterThanOrEqual" allowBlank="1" showInputMessage="1" showErrorMessage="1" sqref="G23">
      <formula1>G22</formula1>
    </dataValidation>
    <dataValidation type="list" allowBlank="1" showInputMessage="1" showErrorMessage="1" sqref="G19:I19">
      <formula1>"土木,舗装,とび・土工,港湾,造園,石,建築,内装,建具,塗装,区画線・標識,防水,鋼構造,解体,フェンス,電気,電気通信,管,管更生,機械器具設置,消防施設,さく井,上水道,船舶,その他"</formula1>
    </dataValidation>
  </dataValidations>
  <printOptions horizontalCentered="1"/>
  <pageMargins left="0.78740157480314965" right="0.78740157480314965" top="0.98425196850393704" bottom="0.59055118110236227" header="0.39370078740157483" footer="0.31496062992125984"/>
  <pageSetup paperSize="9" orientation="portrait" r:id="rId1"/>
  <headerFooter scaleWithDoc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F131"/>
  <sheetViews>
    <sheetView showGridLines="0" tabSelected="1" showOutlineSymbols="0" view="pageBreakPreview" zoomScaleNormal="100" zoomScaleSheetLayoutView="100" workbookViewId="0">
      <selection activeCell="G15" sqref="G15"/>
    </sheetView>
  </sheetViews>
  <sheetFormatPr defaultColWidth="9" defaultRowHeight="20.100000000000001" customHeight="1" zeroHeight="1" outlineLevelCol="1"/>
  <cols>
    <col min="1" max="1" width="1.625" customWidth="1"/>
    <col min="2" max="2" width="2" customWidth="1"/>
    <col min="3" max="3" width="2.625" customWidth="1"/>
    <col min="4" max="4" width="6.5" customWidth="1"/>
    <col min="5" max="5" width="8.5" customWidth="1"/>
    <col min="6" max="6" width="7.5" customWidth="1"/>
    <col min="7" max="7" width="10.25" customWidth="1"/>
    <col min="8" max="8" width="4" customWidth="1"/>
    <col min="9" max="9" width="2.5" customWidth="1"/>
    <col min="10" max="10" width="7.5" customWidth="1"/>
    <col min="11" max="11" width="10" customWidth="1"/>
    <col min="12" max="12" width="23.75" customWidth="1"/>
    <col min="13" max="13" width="1.875" customWidth="1"/>
    <col min="14" max="14" width="1.625" customWidth="1" outlineLevel="1"/>
    <col min="15" max="19" width="7.75" style="2" customWidth="1" outlineLevel="1"/>
    <col min="20" max="20" width="9" customWidth="1" outlineLevel="1"/>
    <col min="21" max="23" width="9" customWidth="1" outlineLevel="1" collapsed="1"/>
    <col min="24" max="24" width="9" customWidth="1" outlineLevel="1"/>
    <col min="25" max="32" width="9" customWidth="1" outlineLevel="1" collapsed="1"/>
    <col min="33" max="16384" width="9" outlineLevel="1"/>
  </cols>
  <sheetData>
    <row r="1" spans="2:19" ht="20.100000000000001" customHeight="1">
      <c r="B1" s="144" t="s">
        <v>86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2:19" ht="39" customHeight="1">
      <c r="B2" s="33"/>
      <c r="C2" s="129" t="s">
        <v>68</v>
      </c>
      <c r="D2" s="130"/>
      <c r="E2" s="56" t="s">
        <v>14</v>
      </c>
      <c r="F2" s="148"/>
      <c r="G2" s="148"/>
      <c r="H2" s="148"/>
      <c r="I2" s="148"/>
      <c r="J2" s="148"/>
      <c r="K2" s="148"/>
      <c r="L2" s="148"/>
    </row>
    <row r="3" spans="2:19" ht="24" customHeight="1">
      <c r="B3" s="33"/>
      <c r="C3" s="130"/>
      <c r="D3" s="130"/>
      <c r="E3" s="56" t="s">
        <v>15</v>
      </c>
      <c r="F3" s="149" t="s">
        <v>33</v>
      </c>
      <c r="G3" s="149"/>
      <c r="H3" s="149"/>
      <c r="I3" s="149"/>
      <c r="J3" s="149"/>
      <c r="K3" s="149"/>
      <c r="L3" s="149"/>
    </row>
    <row r="4" spans="2:19" ht="20.100000000000001" customHeight="1">
      <c r="B4" s="33"/>
      <c r="C4" s="130"/>
      <c r="D4" s="130"/>
      <c r="E4" s="56" t="s">
        <v>13</v>
      </c>
      <c r="F4" s="148"/>
      <c r="G4" s="148"/>
      <c r="H4" s="148"/>
      <c r="I4" s="148"/>
      <c r="J4" s="148"/>
      <c r="K4" s="148"/>
      <c r="L4" s="148"/>
    </row>
    <row r="5" spans="2:19" s="9" customFormat="1" ht="16.5" customHeight="1">
      <c r="G5" s="10"/>
      <c r="H5" s="10"/>
      <c r="I5" s="10"/>
      <c r="J5" s="10"/>
      <c r="K5" s="11"/>
      <c r="L5" s="11"/>
      <c r="O5" s="12"/>
      <c r="P5" s="12"/>
      <c r="Q5" s="12"/>
      <c r="R5" s="12"/>
      <c r="S5" s="12"/>
    </row>
    <row r="6" spans="2:19" ht="38.25" customHeight="1">
      <c r="B6" s="144" t="s">
        <v>86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2:19" ht="15.75" customHeight="1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2:19" ht="19.5" customHeight="1">
      <c r="B8" s="145" t="s">
        <v>85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O8" s="1"/>
      <c r="P8" s="1"/>
      <c r="Q8" s="1"/>
      <c r="R8" s="1"/>
      <c r="S8" s="1"/>
    </row>
    <row r="9" spans="2:19" ht="9.75" customHeight="1">
      <c r="B9" s="3"/>
      <c r="C9" s="3"/>
      <c r="O9" s="1"/>
      <c r="P9" s="1"/>
      <c r="Q9" s="1"/>
      <c r="R9" s="1"/>
      <c r="S9" s="1"/>
    </row>
    <row r="10" spans="2:19" ht="45" customHeight="1">
      <c r="C10" s="134" t="s">
        <v>16</v>
      </c>
      <c r="D10" s="135"/>
      <c r="E10" s="135"/>
      <c r="F10" s="136"/>
      <c r="G10" s="142" t="s">
        <v>30</v>
      </c>
      <c r="H10" s="142"/>
      <c r="I10" s="142"/>
      <c r="J10" s="142"/>
      <c r="K10" s="142"/>
      <c r="L10" s="142"/>
      <c r="O10" s="1"/>
      <c r="P10" s="1"/>
      <c r="Q10" s="1"/>
      <c r="R10" s="1"/>
      <c r="S10" s="1"/>
    </row>
    <row r="11" spans="2:19" s="49" customFormat="1" ht="19.5" customHeight="1">
      <c r="C11" s="117" t="s">
        <v>23</v>
      </c>
      <c r="D11" s="117"/>
      <c r="E11" s="117"/>
      <c r="F11" s="117"/>
      <c r="G11" s="138">
        <v>44805</v>
      </c>
      <c r="H11" s="139"/>
      <c r="I11" s="140"/>
      <c r="J11" s="51"/>
    </row>
    <row r="12" spans="2:19" s="49" customFormat="1" ht="19.5" customHeight="1">
      <c r="C12" s="117" t="s">
        <v>24</v>
      </c>
      <c r="D12" s="117"/>
      <c r="E12" s="117"/>
      <c r="F12" s="117"/>
      <c r="G12" s="138">
        <v>45105</v>
      </c>
      <c r="H12" s="139"/>
      <c r="I12" s="140"/>
      <c r="J12" s="50"/>
    </row>
    <row r="13" spans="2:19" s="49" customFormat="1" ht="19.5" customHeight="1"/>
    <row r="14" spans="2:19" ht="19.5" customHeight="1">
      <c r="C14" s="40" t="s">
        <v>26</v>
      </c>
      <c r="D14" s="57"/>
      <c r="E14" s="57"/>
      <c r="F14" s="57"/>
      <c r="G14" s="42"/>
      <c r="H14" s="32"/>
      <c r="I14" s="32"/>
      <c r="J14" s="32"/>
      <c r="K14" s="32"/>
      <c r="L14" s="32"/>
      <c r="O14" s="1"/>
      <c r="P14" s="1"/>
      <c r="Q14" s="1"/>
      <c r="R14" s="1"/>
      <c r="S14" s="1"/>
    </row>
    <row r="15" spans="2:19" ht="19.5" customHeight="1">
      <c r="C15" s="134" t="s">
        <v>84</v>
      </c>
      <c r="D15" s="135"/>
      <c r="E15" s="135"/>
      <c r="F15" s="136"/>
      <c r="G15" s="109">
        <f ca="1">'【記載例６－２】休日数の割合一覧表'!T10</f>
        <v>0.25985865719744689</v>
      </c>
      <c r="H15" s="31"/>
      <c r="I15" s="31"/>
      <c r="J15" s="31"/>
      <c r="K15" s="32"/>
      <c r="L15" s="32"/>
      <c r="O15" s="1"/>
      <c r="P15" s="1"/>
      <c r="Q15" s="1"/>
      <c r="R15" s="1"/>
      <c r="S15" s="1"/>
    </row>
    <row r="16" spans="2:19" ht="19.5" customHeight="1">
      <c r="G16" s="7"/>
      <c r="H16" s="7"/>
      <c r="I16" s="7"/>
      <c r="J16" s="7"/>
      <c r="O16" s="1"/>
      <c r="P16" s="1"/>
      <c r="Q16" s="1"/>
      <c r="R16" s="1"/>
      <c r="S16" s="1"/>
    </row>
    <row r="17" spans="1:19" s="4" customFormat="1" ht="48" customHeight="1">
      <c r="A17"/>
      <c r="B17" s="5"/>
      <c r="C17" s="5"/>
      <c r="D17" s="5"/>
      <c r="E17" s="5"/>
      <c r="F17" s="5"/>
      <c r="G17" s="5"/>
      <c r="H17" s="5"/>
      <c r="I17" s="5"/>
      <c r="J17" s="5"/>
      <c r="K17" s="5"/>
      <c r="L17" s="13"/>
      <c r="M17" s="13"/>
      <c r="N17" s="24"/>
      <c r="O17" s="20"/>
      <c r="P17" s="20"/>
      <c r="Q17" s="20"/>
      <c r="R17" s="20"/>
      <c r="S17" s="20"/>
    </row>
    <row r="18" spans="1:19" s="4" customFormat="1" ht="15.75" customHeight="1">
      <c r="A18"/>
      <c r="B18" s="5"/>
      <c r="C18" s="5"/>
      <c r="D18" s="5"/>
      <c r="E18" s="5"/>
      <c r="F18" s="5"/>
      <c r="G18" s="5"/>
      <c r="H18" s="5"/>
      <c r="I18" s="5"/>
      <c r="J18" s="5"/>
      <c r="K18" s="5"/>
      <c r="L18" s="14"/>
      <c r="M18" s="14"/>
      <c r="N18" s="21"/>
      <c r="O18" s="20"/>
      <c r="P18" s="20"/>
      <c r="Q18" s="20"/>
      <c r="R18" s="20"/>
      <c r="S18" s="20"/>
    </row>
    <row r="19" spans="1:19" ht="20.100000000000001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3"/>
    </row>
    <row r="20" spans="1:19" ht="20.100000000000001" customHeight="1">
      <c r="N20" s="14"/>
    </row>
    <row r="21" spans="1:19" ht="20.100000000000001" customHeight="1">
      <c r="N21" s="5"/>
    </row>
    <row r="22" spans="1:19" ht="20.100000000000001" customHeight="1"/>
    <row r="23" spans="1:19" ht="20.100000000000001" customHeight="1"/>
    <row r="24" spans="1:19" ht="19.5" customHeight="1"/>
    <row r="25" spans="1:19" ht="20.100000000000001" customHeight="1"/>
    <row r="26" spans="1:19" ht="20.100000000000001" customHeight="1"/>
    <row r="27" spans="1:19" ht="20.100000000000001" customHeight="1"/>
    <row r="28" spans="1:19" ht="20.100000000000001" customHeight="1"/>
    <row r="29" spans="1:19" ht="20.100000000000001" customHeight="1"/>
    <row r="30" spans="1:19" ht="20.100000000000001" customHeight="1"/>
    <row r="31" spans="1:19" ht="20.100000000000001" customHeight="1"/>
    <row r="32" spans="1:1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</sheetData>
  <mergeCells count="14">
    <mergeCell ref="C12:F12"/>
    <mergeCell ref="G12:I12"/>
    <mergeCell ref="C15:F15"/>
    <mergeCell ref="B6:M6"/>
    <mergeCell ref="B8:M8"/>
    <mergeCell ref="C10:F10"/>
    <mergeCell ref="G10:L10"/>
    <mergeCell ref="C11:F11"/>
    <mergeCell ref="G11:I11"/>
    <mergeCell ref="C2:D4"/>
    <mergeCell ref="B1:M1"/>
    <mergeCell ref="F2:L2"/>
    <mergeCell ref="F3:L3"/>
    <mergeCell ref="F4:L4"/>
  </mergeCells>
  <phoneticPr fontId="9"/>
  <printOptions horizontalCentered="1"/>
  <pageMargins left="0.78740157480314965" right="0.78740157480314965" top="0.98425196850393704" bottom="0.59055118110236227" header="0.39370078740157483" footer="0.31496062992125984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selection activeCell="A2" sqref="A2:T3"/>
    </sheetView>
  </sheetViews>
  <sheetFormatPr defaultColWidth="3" defaultRowHeight="18" customHeight="1"/>
  <cols>
    <col min="1" max="5" width="3" style="4"/>
    <col min="6" max="6" width="3" style="4" customWidth="1"/>
    <col min="7" max="16" width="3" style="4"/>
    <col min="17" max="17" width="9.25" style="4" customWidth="1"/>
    <col min="18" max="18" width="9.125" style="4" customWidth="1"/>
    <col min="19" max="20" width="9" style="4" customWidth="1"/>
    <col min="21" max="21" width="3" style="4"/>
    <col min="22" max="22" width="3" style="4" customWidth="1"/>
    <col min="23" max="16384" width="3" style="4"/>
  </cols>
  <sheetData>
    <row r="1" spans="1:20" ht="18" customHeight="1">
      <c r="A1" s="116" t="s">
        <v>89</v>
      </c>
      <c r="B1" s="60"/>
      <c r="C1" s="60"/>
      <c r="D1" s="60"/>
      <c r="E1" s="60"/>
      <c r="F1" s="60"/>
      <c r="G1" s="60"/>
      <c r="H1" s="60"/>
      <c r="I1" s="60"/>
      <c r="J1" s="60"/>
    </row>
    <row r="2" spans="1:20" ht="18" customHeight="1">
      <c r="A2" s="150" t="s">
        <v>91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0" ht="18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18" customHeight="1">
      <c r="B4" s="151" t="s">
        <v>29</v>
      </c>
      <c r="C4" s="151"/>
      <c r="D4" s="151"/>
      <c r="E4" s="151"/>
      <c r="F4" s="162" t="str">
        <f>基本情報!G10</f>
        <v>○○工事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1:20" ht="18" customHeight="1">
      <c r="B5" s="151" t="s">
        <v>70</v>
      </c>
      <c r="C5" s="151"/>
      <c r="D5" s="151"/>
      <c r="E5" s="151"/>
      <c r="F5" s="162" t="str">
        <f>基本情報!F3</f>
        <v>○○建設株式会社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</row>
    <row r="6" spans="1:20" ht="18" customHeight="1">
      <c r="B6" s="151" t="s">
        <v>31</v>
      </c>
      <c r="C6" s="151"/>
      <c r="D6" s="151"/>
      <c r="E6" s="151"/>
      <c r="F6" s="163">
        <f>基本情報!G11</f>
        <v>44805</v>
      </c>
      <c r="G6" s="163"/>
      <c r="H6" s="163"/>
      <c r="I6" s="163"/>
      <c r="J6" s="163"/>
      <c r="K6" s="163"/>
      <c r="L6" s="164" t="s">
        <v>32</v>
      </c>
      <c r="M6" s="165"/>
      <c r="N6" s="165"/>
      <c r="O6" s="166"/>
      <c r="P6" s="163">
        <f>基本情報!G12</f>
        <v>45105</v>
      </c>
      <c r="Q6" s="163"/>
      <c r="R6" s="163"/>
    </row>
    <row r="8" spans="1:20" ht="18" customHeight="1">
      <c r="A8" s="84"/>
      <c r="B8" s="158" t="s">
        <v>34</v>
      </c>
      <c r="C8" s="167"/>
      <c r="D8" s="167"/>
      <c r="E8" s="167"/>
      <c r="F8" s="167"/>
      <c r="G8" s="167"/>
      <c r="H8" s="167"/>
      <c r="I8" s="167"/>
      <c r="J8" s="167"/>
      <c r="K8" s="168"/>
      <c r="L8" s="158" t="s">
        <v>35</v>
      </c>
      <c r="M8" s="167"/>
      <c r="N8" s="167"/>
      <c r="O8" s="167"/>
      <c r="P8" s="168"/>
      <c r="Q8" s="158" t="s">
        <v>36</v>
      </c>
      <c r="R8" s="158" t="s">
        <v>37</v>
      </c>
      <c r="S8" s="158" t="s">
        <v>87</v>
      </c>
      <c r="T8" s="160" t="s">
        <v>83</v>
      </c>
    </row>
    <row r="9" spans="1:20" ht="18" customHeight="1">
      <c r="A9" s="85"/>
      <c r="B9" s="159"/>
      <c r="C9" s="169"/>
      <c r="D9" s="169"/>
      <c r="E9" s="169"/>
      <c r="F9" s="169"/>
      <c r="G9" s="169"/>
      <c r="H9" s="169"/>
      <c r="I9" s="169"/>
      <c r="J9" s="169"/>
      <c r="K9" s="170"/>
      <c r="L9" s="159"/>
      <c r="M9" s="169"/>
      <c r="N9" s="169"/>
      <c r="O9" s="169"/>
      <c r="P9" s="170"/>
      <c r="Q9" s="159"/>
      <c r="R9" s="159"/>
      <c r="S9" s="159"/>
      <c r="T9" s="161"/>
    </row>
    <row r="10" spans="1:20" ht="18" customHeight="1">
      <c r="A10" s="86">
        <v>1</v>
      </c>
      <c r="B10" s="152" t="s">
        <v>33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 t="s">
        <v>40</v>
      </c>
      <c r="M10" s="152"/>
      <c r="N10" s="152"/>
      <c r="O10" s="152"/>
      <c r="P10" s="152"/>
      <c r="Q10" s="115">
        <f ca="1">SUM('【記載例５－２】休日取得状況(月別)'!P9,'【記載例５－２】休日取得状況(月別)'!L38,'【記載例５－２】休日取得状況(月別)'!L68,'【記載例５－２】休日取得状況(月別)'!L98,'【記載例５－２】休日取得状況(月別)'!L128,'【記載例５－２】休日取得状況(月別)'!L158,'【記載例５－２】休日取得状況(月別)'!L188,'【記載例５－２】休日取得状況(月別)'!L218,'【記載例５－２】休日取得状況(月別)'!L248,'【記載例５－２】休日取得状況(月別)'!L278,'【記載例５－２】休日取得状況(月別)'!L308,'【記載例５－２】休日取得状況(月別)'!L338)</f>
        <v>256</v>
      </c>
      <c r="R10" s="115">
        <f ca="1">SUM('【記載例５－２】休日取得状況(月別)'!R9,'【記載例５－２】休日取得状況(月別)'!N38,'【記載例５－２】休日取得状況(月別)'!N68,'【記載例５－２】休日取得状況(月別)'!N98,'【記載例５－２】休日取得状況(月別)'!N128,'【記載例５－２】休日取得状況(月別)'!N158,'【記載例５－２】休日取得状況(月別)'!N188,'【記載例５－２】休日取得状況(月別)'!N218,'【記載例５－２】休日取得状況(月別)'!N248,'【記載例５－２】休日取得状況(月別)'!N278,'【記載例５－２】休日取得状況(月別)'!N308,'【記載例５－２】休日取得状況(月別)'!N338)</f>
        <v>66</v>
      </c>
      <c r="S10" s="105">
        <f t="shared" ref="S10:S29" ca="1" si="0">R10/Q10</f>
        <v>0.2578125</v>
      </c>
      <c r="T10" s="153">
        <f ca="1">AVERAGE(S10:S29)</f>
        <v>0.25985865719744689</v>
      </c>
    </row>
    <row r="11" spans="1:20" ht="18" customHeight="1">
      <c r="A11" s="86">
        <v>2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 t="s">
        <v>41</v>
      </c>
      <c r="M11" s="152"/>
      <c r="N11" s="152"/>
      <c r="O11" s="152"/>
      <c r="P11" s="152"/>
      <c r="Q11" s="115">
        <f ca="1">SUM('【記載例５－２】休日取得状況(月別)'!P10,'【記載例５－２】休日取得状況(月別)'!L39,'【記載例５－２】休日取得状況(月別)'!L69,'【記載例５－２】休日取得状況(月別)'!L99,'【記載例５－２】休日取得状況(月別)'!L129,'【記載例５－２】休日取得状況(月別)'!L159,'【記載例５－２】休日取得状況(月別)'!L189,'【記載例５－２】休日取得状況(月別)'!L219,'【記載例５－２】休日取得状況(月別)'!L249,'【記載例５－２】休日取得状況(月別)'!L279,'【記載例５－２】休日取得状況(月別)'!L309,'【記載例５－２】休日取得状況(月別)'!L339)</f>
        <v>256</v>
      </c>
      <c r="R11" s="115">
        <f ca="1">SUM('【記載例５－２】休日取得状況(月別)'!R10,'【記載例５－２】休日取得状況(月別)'!N39,'【記載例５－２】休日取得状況(月別)'!N69,'【記載例５－２】休日取得状況(月別)'!N99,'【記載例５－２】休日取得状況(月別)'!N129,'【記載例５－２】休日取得状況(月別)'!N159,'【記載例５－２】休日取得状況(月別)'!N189,'【記載例５－２】休日取得状況(月別)'!N219,'【記載例５－２】休日取得状況(月別)'!N249,'【記載例５－２】休日取得状況(月別)'!N279,'【記載例５－２】休日取得状況(月別)'!N309,'【記載例５－２】休日取得状況(月別)'!N339)</f>
        <v>67</v>
      </c>
      <c r="S11" s="105">
        <f t="shared" ca="1" si="0"/>
        <v>0.26171875</v>
      </c>
      <c r="T11" s="154"/>
    </row>
    <row r="12" spans="1:20" ht="18" customHeight="1">
      <c r="A12" s="86">
        <v>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 t="s">
        <v>58</v>
      </c>
      <c r="M12" s="152"/>
      <c r="N12" s="152"/>
      <c r="O12" s="152"/>
      <c r="P12" s="152"/>
      <c r="Q12" s="115">
        <f ca="1">SUM('【記載例５－２】休日取得状況(月別)'!P11,'【記載例５－２】休日取得状況(月別)'!L40,'【記載例５－２】休日取得状況(月別)'!L70,'【記載例５－２】休日取得状況(月別)'!L100,'【記載例５－２】休日取得状況(月別)'!L130,'【記載例５－２】休日取得状況(月別)'!L160,'【記載例５－２】休日取得状況(月別)'!L190,'【記載例５－２】休日取得状況(月別)'!L220,'【記載例５－２】休日取得状況(月別)'!L250,'【記載例５－２】休日取得状況(月別)'!L280,'【記載例５－２】休日取得状況(月別)'!L310,'【記載例５－２】休日取得状況(月別)'!L340)</f>
        <v>256</v>
      </c>
      <c r="R12" s="115">
        <f ca="1">SUM('【記載例５－２】休日取得状況(月別)'!R11,'【記載例５－２】休日取得状況(月別)'!N40,'【記載例５－２】休日取得状況(月別)'!N70,'【記載例５－２】休日取得状況(月別)'!N100,'【記載例５－２】休日取得状況(月別)'!N130,'【記載例５－２】休日取得状況(月別)'!N160,'【記載例５－２】休日取得状況(月別)'!N190,'【記載例５－２】休日取得状況(月別)'!N220,'【記載例５－２】休日取得状況(月別)'!N250,'【記載例５－２】休日取得状況(月別)'!N280,'【記載例５－２】休日取得状況(月別)'!N310,'【記載例５－２】休日取得状況(月別)'!N340)</f>
        <v>66</v>
      </c>
      <c r="S12" s="105">
        <f t="shared" ca="1" si="0"/>
        <v>0.2578125</v>
      </c>
      <c r="T12" s="154"/>
    </row>
    <row r="13" spans="1:20" ht="18" customHeight="1">
      <c r="A13" s="86">
        <v>4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 t="s">
        <v>41</v>
      </c>
      <c r="M13" s="152"/>
      <c r="N13" s="152"/>
      <c r="O13" s="152"/>
      <c r="P13" s="152"/>
      <c r="Q13" s="115">
        <f ca="1">SUM('【記載例５－２】休日取得状況(月別)'!P12,'【記載例５－２】休日取得状況(月別)'!L41,'【記載例５－２】休日取得状況(月別)'!L71,'【記載例５－２】休日取得状況(月別)'!L101,'【記載例５－２】休日取得状況(月別)'!L131,'【記載例５－２】休日取得状況(月別)'!L161,'【記載例５－２】休日取得状況(月別)'!L191,'【記載例５－２】休日取得状況(月別)'!L221,'【記載例５－２】休日取得状況(月別)'!L251,'【記載例５－２】休日取得状況(月別)'!L281,'【記載例５－２】休日取得状況(月別)'!L311,'【記載例５－２】休日取得状況(月別)'!L341)</f>
        <v>256</v>
      </c>
      <c r="R13" s="115">
        <f ca="1">SUM('【記載例５－２】休日取得状況(月別)'!R12,'【記載例５－２】休日取得状況(月別)'!N41,'【記載例５－２】休日取得状況(月別)'!N71,'【記載例５－２】休日取得状況(月別)'!N101,'【記載例５－２】休日取得状況(月別)'!N131,'【記載例５－２】休日取得状況(月別)'!N161,'【記載例５－２】休日取得状況(月別)'!N191,'【記載例５－２】休日取得状況(月別)'!N221,'【記載例５－２】休日取得状況(月別)'!N251,'【記載例５－２】休日取得状況(月別)'!N281,'【記載例５－２】休日取得状況(月別)'!N311,'【記載例５－２】休日取得状況(月別)'!N341)</f>
        <v>67</v>
      </c>
      <c r="S13" s="105">
        <f t="shared" ca="1" si="0"/>
        <v>0.26171875</v>
      </c>
      <c r="T13" s="154"/>
    </row>
    <row r="14" spans="1:20" ht="18" customHeight="1">
      <c r="A14" s="86">
        <v>5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 t="s">
        <v>59</v>
      </c>
      <c r="M14" s="152"/>
      <c r="N14" s="152"/>
      <c r="O14" s="152"/>
      <c r="P14" s="152"/>
      <c r="Q14" s="115">
        <f ca="1">SUM('【記載例５－２】休日取得状況(月別)'!P13,'【記載例５－２】休日取得状況(月別)'!L42,'【記載例５－２】休日取得状況(月別)'!L72,'【記載例５－２】休日取得状況(月別)'!L102,'【記載例５－２】休日取得状況(月別)'!L132,'【記載例５－２】休日取得状況(月別)'!L162,'【記載例５－２】休日取得状況(月別)'!L192,'【記載例５－２】休日取得状況(月別)'!L222,'【記載例５－２】休日取得状況(月別)'!L252,'【記載例５－２】休日取得状況(月別)'!L282,'【記載例５－２】休日取得状況(月別)'!L312,'【記載例５－２】休日取得状況(月別)'!L342)</f>
        <v>256</v>
      </c>
      <c r="R14" s="115">
        <f ca="1">SUM('【記載例５－２】休日取得状況(月別)'!R13,'【記載例５－２】休日取得状況(月別)'!N42,'【記載例５－２】休日取得状況(月別)'!N72,'【記載例５－２】休日取得状況(月別)'!N102,'【記載例５－２】休日取得状況(月別)'!N132,'【記載例５－２】休日取得状況(月別)'!N162,'【記載例５－２】休日取得状況(月別)'!N192,'【記載例５－２】休日取得状況(月別)'!N222,'【記載例５－２】休日取得状況(月別)'!N252,'【記載例５－２】休日取得状況(月別)'!N282,'【記載例５－２】休日取得状況(月別)'!N312,'【記載例５－２】休日取得状況(月別)'!N342)</f>
        <v>66</v>
      </c>
      <c r="S14" s="105">
        <f t="shared" ca="1" si="0"/>
        <v>0.2578125</v>
      </c>
      <c r="T14" s="154"/>
    </row>
    <row r="15" spans="1:20" ht="18" customHeight="1">
      <c r="A15" s="86">
        <v>6</v>
      </c>
      <c r="B15" s="152" t="s">
        <v>38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 t="s">
        <v>39</v>
      </c>
      <c r="M15" s="152"/>
      <c r="N15" s="152"/>
      <c r="O15" s="152"/>
      <c r="P15" s="152"/>
      <c r="Q15" s="115">
        <f ca="1">SUM('【記載例５－２】休日取得状況(月別)'!P14,'【記載例５－２】休日取得状況(月別)'!L43,'【記載例５－２】休日取得状況(月別)'!L73,'【記載例５－２】休日取得状況(月別)'!L103,'【記載例５－２】休日取得状況(月別)'!L133,'【記載例５－２】休日取得状況(月別)'!L163,'【記載例５－２】休日取得状況(月別)'!L193,'【記載例５－２】休日取得状況(月別)'!L223,'【記載例５－２】休日取得状況(月別)'!L253,'【記載例５－２】休日取得状況(月別)'!L283,'【記載例５－２】休日取得状況(月別)'!L313,'【記載例５－２】休日取得状況(月別)'!L343)</f>
        <v>252</v>
      </c>
      <c r="R15" s="115">
        <f ca="1">SUM('【記載例５－２】休日取得状況(月別)'!R14,'【記載例５－２】休日取得状況(月別)'!N43,'【記載例５－２】休日取得状況(月別)'!N73,'【記載例５－２】休日取得状況(月別)'!N103,'【記載例５－２】休日取得状況(月別)'!N133,'【記載例５－２】休日取得状況(月別)'!N163,'【記載例５－２】休日取得状況(月別)'!N193,'【記載例５－２】休日取得状況(月別)'!N223,'【記載例５－２】休日取得状況(月別)'!N253,'【記載例５－２】休日取得状況(月別)'!N283,'【記載例５－２】休日取得状況(月別)'!N313,'【記載例５－２】休日取得状況(月別)'!N343)</f>
        <v>65</v>
      </c>
      <c r="S15" s="105">
        <f t="shared" ca="1" si="0"/>
        <v>0.25793650793650796</v>
      </c>
      <c r="T15" s="154"/>
    </row>
    <row r="16" spans="1:20" ht="18" customHeight="1">
      <c r="A16" s="86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 t="s">
        <v>42</v>
      </c>
      <c r="M16" s="152"/>
      <c r="N16" s="152"/>
      <c r="O16" s="152"/>
      <c r="P16" s="152"/>
      <c r="Q16" s="115">
        <f ca="1">SUM('【記載例５－２】休日取得状況(月別)'!P15,'【記載例５－２】休日取得状況(月別)'!L44,'【記載例５－２】休日取得状況(月別)'!L74,'【記載例５－２】休日取得状況(月別)'!L104,'【記載例５－２】休日取得状況(月別)'!L134,'【記載例５－２】休日取得状況(月別)'!L164,'【記載例５－２】休日取得状況(月別)'!L194,'【記載例５－２】休日取得状況(月別)'!L224,'【記載例５－２】休日取得状況(月別)'!L254,'【記載例５－２】休日取得状況(月別)'!L284,'【記載例５－２】休日取得状況(月別)'!L314,'【記載例５－２】休日取得状況(月別)'!L344)</f>
        <v>252</v>
      </c>
      <c r="R16" s="115">
        <f ca="1">SUM('【記載例５－２】休日取得状況(月別)'!R15,'【記載例５－２】休日取得状況(月別)'!N44,'【記載例５－２】休日取得状況(月別)'!N74,'【記載例５－２】休日取得状況(月別)'!N104,'【記載例５－２】休日取得状況(月別)'!N134,'【記載例５－２】休日取得状況(月別)'!N164,'【記載例５－２】休日取得状況(月別)'!N194,'【記載例５－２】休日取得状況(月別)'!N224,'【記載例５－２】休日取得状況(月別)'!N254,'【記載例５－２】休日取得状況(月別)'!N284,'【記載例５－２】休日取得状況(月別)'!N314,'【記載例５－２】休日取得状況(月別)'!N344)</f>
        <v>65</v>
      </c>
      <c r="S16" s="105">
        <f t="shared" ca="1" si="0"/>
        <v>0.25793650793650796</v>
      </c>
      <c r="T16" s="154"/>
    </row>
    <row r="17" spans="1:20" ht="18" customHeight="1">
      <c r="A17" s="86">
        <v>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 t="s">
        <v>43</v>
      </c>
      <c r="M17" s="152"/>
      <c r="N17" s="152"/>
      <c r="O17" s="152"/>
      <c r="P17" s="152"/>
      <c r="Q17" s="115">
        <f ca="1">SUM('【記載例５－２】休日取得状況(月別)'!P16,'【記載例５－２】休日取得状況(月別)'!L45,'【記載例５－２】休日取得状況(月別)'!L75,'【記載例５－２】休日取得状況(月別)'!L105,'【記載例５－２】休日取得状況(月別)'!L135,'【記載例５－２】休日取得状況(月別)'!L165,'【記載例５－２】休日取得状況(月別)'!L195,'【記載例５－２】休日取得状況(月別)'!L225,'【記載例５－２】休日取得状況(月別)'!L255,'【記載例５－２】休日取得状況(月別)'!L285,'【記載例５－２】休日取得状況(月別)'!L315,'【記載例５－２】休日取得状況(月別)'!L345)</f>
        <v>252</v>
      </c>
      <c r="R17" s="115">
        <f ca="1">SUM('【記載例５－２】休日取得状況(月別)'!R16,'【記載例５－２】休日取得状況(月別)'!N45,'【記載例５－２】休日取得状況(月別)'!N75,'【記載例５－２】休日取得状況(月別)'!N105,'【記載例５－２】休日取得状況(月別)'!N135,'【記載例５－２】休日取得状況(月別)'!N165,'【記載例５－２】休日取得状況(月別)'!N195,'【記載例５－２】休日取得状況(月別)'!N225,'【記載例５－２】休日取得状況(月別)'!N255,'【記載例５－２】休日取得状況(月別)'!N285,'【記載例５－２】休日取得状況(月別)'!N315,'【記載例５－２】休日取得状況(月別)'!N345)</f>
        <v>65</v>
      </c>
      <c r="S17" s="105">
        <f t="shared" ca="1" si="0"/>
        <v>0.25793650793650796</v>
      </c>
      <c r="T17" s="154"/>
    </row>
    <row r="18" spans="1:20" ht="18" customHeight="1">
      <c r="A18" s="86">
        <v>9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 t="s">
        <v>44</v>
      </c>
      <c r="M18" s="152"/>
      <c r="N18" s="152"/>
      <c r="O18" s="152"/>
      <c r="P18" s="152"/>
      <c r="Q18" s="115">
        <f ca="1">SUM('【記載例５－２】休日取得状況(月別)'!P17,'【記載例５－２】休日取得状況(月別)'!L46,'【記載例５－２】休日取得状況(月別)'!L76,'【記載例５－２】休日取得状況(月別)'!L106,'【記載例５－２】休日取得状況(月別)'!L136,'【記載例５－２】休日取得状況(月別)'!L166,'【記載例５－２】休日取得状況(月別)'!L196,'【記載例５－２】休日取得状況(月別)'!L226,'【記載例５－２】休日取得状況(月別)'!L256,'【記載例５－２】休日取得状況(月別)'!L286,'【記載例５－２】休日取得状況(月別)'!L316,'【記載例５－２】休日取得状況(月別)'!L346)</f>
        <v>252</v>
      </c>
      <c r="R18" s="115">
        <f ca="1">SUM('【記載例５－２】休日取得状況(月別)'!R17,'【記載例５－２】休日取得状況(月別)'!N46,'【記載例５－２】休日取得状況(月別)'!N76,'【記載例５－２】休日取得状況(月別)'!N106,'【記載例５－２】休日取得状況(月別)'!N136,'【記載例５－２】休日取得状況(月別)'!N166,'【記載例５－２】休日取得状況(月別)'!N196,'【記載例５－２】休日取得状況(月別)'!N226,'【記載例５－２】休日取得状況(月別)'!N256,'【記載例５－２】休日取得状況(月別)'!N286,'【記載例５－２】休日取得状況(月別)'!N316,'【記載例５－２】休日取得状況(月別)'!N346)</f>
        <v>64</v>
      </c>
      <c r="S18" s="105">
        <f t="shared" ca="1" si="0"/>
        <v>0.25396825396825395</v>
      </c>
      <c r="T18" s="154"/>
    </row>
    <row r="19" spans="1:20" ht="18" customHeight="1">
      <c r="A19" s="86">
        <v>10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5" t="s">
        <v>45</v>
      </c>
      <c r="M19" s="156"/>
      <c r="N19" s="156"/>
      <c r="O19" s="156"/>
      <c r="P19" s="157"/>
      <c r="Q19" s="115">
        <f ca="1">SUM('【記載例５－２】休日取得状況(月別)'!P18,'【記載例５－２】休日取得状況(月別)'!L47,'【記載例５－２】休日取得状況(月別)'!L77,'【記載例５－２】休日取得状況(月別)'!L107,'【記載例５－２】休日取得状況(月別)'!L137,'【記載例５－２】休日取得状況(月別)'!L167,'【記載例５－２】休日取得状況(月別)'!L197,'【記載例５－２】休日取得状況(月別)'!L227,'【記載例５－２】休日取得状況(月別)'!L257,'【記載例５－２】休日取得状況(月別)'!L287,'【記載例５－２】休日取得状況(月別)'!L317,'【記載例５－２】休日取得状況(月別)'!L347)</f>
        <v>252</v>
      </c>
      <c r="R19" s="115">
        <f ca="1">SUM('【記載例５－２】休日取得状況(月別)'!R18,'【記載例５－２】休日取得状況(月別)'!N47,'【記載例５－２】休日取得状況(月別)'!N77,'【記載例５－２】休日取得状況(月別)'!N107,'【記載例５－２】休日取得状況(月別)'!N137,'【記載例５－２】休日取得状況(月別)'!N167,'【記載例５－２】休日取得状況(月別)'!N197,'【記載例５－２】休日取得状況(月別)'!N227,'【記載例５－２】休日取得状況(月別)'!N257,'【記載例５－２】休日取得状況(月別)'!N287,'【記載例５－２】休日取得状況(月別)'!N317,'【記載例５－２】休日取得状況(月別)'!N347)</f>
        <v>66</v>
      </c>
      <c r="S19" s="105">
        <f t="shared" ca="1" si="0"/>
        <v>0.26190476190476192</v>
      </c>
      <c r="T19" s="154"/>
    </row>
    <row r="20" spans="1:20" ht="18" customHeight="1">
      <c r="A20" s="86">
        <v>11</v>
      </c>
      <c r="B20" s="152" t="s">
        <v>50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5" t="s">
        <v>46</v>
      </c>
      <c r="M20" s="156"/>
      <c r="N20" s="156"/>
      <c r="O20" s="156"/>
      <c r="P20" s="157"/>
      <c r="Q20" s="115">
        <f ca="1">SUM('【記載例５－２】休日取得状況(月別)'!P19,'【記載例５－２】休日取得状況(月別)'!L48,'【記載例５－２】休日取得状況(月別)'!L78,'【記載例５－２】休日取得状況(月別)'!L108,'【記載例５－２】休日取得状況(月別)'!L138,'【記載例５－２】休日取得状況(月別)'!L168,'【記載例５－２】休日取得状況(月別)'!L198,'【記載例５－２】休日取得状況(月別)'!L228,'【記載例５－２】休日取得状況(月別)'!L258,'【記載例５－２】休日取得状況(月別)'!L288,'【記載例５－２】休日取得状況(月別)'!L318,'【記載例５－２】休日取得状況(月別)'!L348)</f>
        <v>245</v>
      </c>
      <c r="R20" s="115">
        <f ca="1">SUM('【記載例５－２】休日取得状況(月別)'!R19,'【記載例５－２】休日取得状況(月別)'!N48,'【記載例５－２】休日取得状況(月別)'!N78,'【記載例５－２】休日取得状況(月別)'!N108,'【記載例５－２】休日取得状況(月別)'!N138,'【記載例５－２】休日取得状況(月別)'!N168,'【記載例５－２】休日取得状況(月別)'!N198,'【記載例５－２】休日取得状況(月別)'!N228,'【記載例５－２】休日取得状況(月別)'!N258,'【記載例５－２】休日取得状況(月別)'!N288,'【記載例５－２】休日取得状況(月別)'!N318,'【記載例５－２】休日取得状況(月別)'!N348)</f>
        <v>63</v>
      </c>
      <c r="S20" s="105">
        <f t="shared" ca="1" si="0"/>
        <v>0.25714285714285712</v>
      </c>
      <c r="T20" s="154"/>
    </row>
    <row r="21" spans="1:20" ht="18" customHeight="1">
      <c r="A21" s="86">
        <v>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5" t="s">
        <v>47</v>
      </c>
      <c r="M21" s="156"/>
      <c r="N21" s="156"/>
      <c r="O21" s="156"/>
      <c r="P21" s="157"/>
      <c r="Q21" s="115">
        <f ca="1">SUM('【記載例５－２】休日取得状況(月別)'!P20,'【記載例５－２】休日取得状況(月別)'!L49,'【記載例５－２】休日取得状況(月別)'!L79,'【記載例５－２】休日取得状況(月別)'!L109,'【記載例５－２】休日取得状況(月別)'!L139,'【記載例５－２】休日取得状況(月別)'!L169,'【記載例５－２】休日取得状況(月別)'!L199,'【記載例５－２】休日取得状況(月別)'!L229,'【記載例５－２】休日取得状況(月別)'!L259,'【記載例５－２】休日取得状況(月別)'!L289,'【記載例５－２】休日取得状況(月別)'!L319,'【記載例５－２】休日取得状況(月別)'!L349)</f>
        <v>245</v>
      </c>
      <c r="R21" s="115">
        <f ca="1">SUM('【記載例５－２】休日取得状況(月別)'!R20,'【記載例５－２】休日取得状況(月別)'!N49,'【記載例５－２】休日取得状況(月別)'!N79,'【記載例５－２】休日取得状況(月別)'!N109,'【記載例５－２】休日取得状況(月別)'!N139,'【記載例５－２】休日取得状況(月別)'!N169,'【記載例５－２】休日取得状況(月別)'!N199,'【記載例５－２】休日取得状況(月別)'!N229,'【記載例５－２】休日取得状況(月別)'!N259,'【記載例５－２】休日取得状況(月別)'!N289,'【記載例５－２】休日取得状況(月別)'!N319,'【記載例５－２】休日取得状況(月別)'!N349)</f>
        <v>65</v>
      </c>
      <c r="S21" s="105">
        <f t="shared" ca="1" si="0"/>
        <v>0.26530612244897961</v>
      </c>
      <c r="T21" s="154"/>
    </row>
    <row r="22" spans="1:20" ht="18" customHeight="1">
      <c r="A22" s="86">
        <v>13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5" t="s">
        <v>48</v>
      </c>
      <c r="M22" s="156"/>
      <c r="N22" s="156"/>
      <c r="O22" s="156"/>
      <c r="P22" s="157"/>
      <c r="Q22" s="115">
        <f ca="1">SUM('【記載例５－２】休日取得状況(月別)'!P21,'【記載例５－２】休日取得状況(月別)'!L50,'【記載例５－２】休日取得状況(月別)'!L80,'【記載例５－２】休日取得状況(月別)'!L110,'【記載例５－２】休日取得状況(月別)'!L140,'【記載例５－２】休日取得状況(月別)'!L170,'【記載例５－２】休日取得状況(月別)'!L200,'【記載例５－２】休日取得状況(月別)'!L230,'【記載例５－２】休日取得状況(月別)'!L260,'【記載例５－２】休日取得状況(月別)'!L290,'【記載例５－２】休日取得状況(月別)'!L320,'【記載例５－２】休日取得状況(月別)'!L350)</f>
        <v>245</v>
      </c>
      <c r="R22" s="115">
        <f ca="1">SUM('【記載例５－２】休日取得状況(月別)'!R21,'【記載例５－２】休日取得状況(月別)'!N50,'【記載例５－２】休日取得状況(月別)'!N80,'【記載例５－２】休日取得状況(月別)'!N110,'【記載例５－２】休日取得状況(月別)'!N140,'【記載例５－２】休日取得状況(月別)'!N170,'【記載例５－２】休日取得状況(月別)'!N200,'【記載例５－２】休日取得状況(月別)'!N230,'【記載例５－２】休日取得状況(月別)'!N260,'【記載例５－２】休日取得状況(月別)'!N290,'【記載例５－２】休日取得状況(月別)'!N320,'【記載例５－２】休日取得状況(月別)'!N350)</f>
        <v>65</v>
      </c>
      <c r="S22" s="105">
        <f t="shared" ca="1" si="0"/>
        <v>0.26530612244897961</v>
      </c>
      <c r="T22" s="154"/>
    </row>
    <row r="23" spans="1:20" ht="18" customHeight="1">
      <c r="A23" s="86">
        <v>14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5" t="s">
        <v>49</v>
      </c>
      <c r="M23" s="156"/>
      <c r="N23" s="156"/>
      <c r="O23" s="156"/>
      <c r="P23" s="157"/>
      <c r="Q23" s="115">
        <f ca="1">SUM('【記載例５－２】休日取得状況(月別)'!P22,'【記載例５－２】休日取得状況(月別)'!L51,'【記載例５－２】休日取得状況(月別)'!L81,'【記載例５－２】休日取得状況(月別)'!L111,'【記載例５－２】休日取得状況(月別)'!L141,'【記載例５－２】休日取得状況(月別)'!L171,'【記載例５－２】休日取得状況(月別)'!L201,'【記載例５－２】休日取得状況(月別)'!L231,'【記載例５－２】休日取得状況(月別)'!L261,'【記載例５－２】休日取得状況(月別)'!L291,'【記載例５－２】休日取得状況(月別)'!L321,'【記載例５－２】休日取得状況(月別)'!L351)</f>
        <v>245</v>
      </c>
      <c r="R23" s="115">
        <f ca="1">SUM('【記載例５－２】休日取得状況(月別)'!R22,'【記載例５－２】休日取得状況(月別)'!N51,'【記載例５－２】休日取得状況(月別)'!N81,'【記載例５－２】休日取得状況(月別)'!N111,'【記載例５－２】休日取得状況(月別)'!N141,'【記載例５－２】休日取得状況(月別)'!N171,'【記載例５－２】休日取得状況(月別)'!N201,'【記載例５－２】休日取得状況(月別)'!N231,'【記載例５－２】休日取得状況(月別)'!N261,'【記載例５－２】休日取得状況(月別)'!N291,'【記載例５－２】休日取得状況(月別)'!N321,'【記載例５－２】休日取得状況(月別)'!N351)</f>
        <v>64</v>
      </c>
      <c r="S23" s="105">
        <f t="shared" ca="1" si="0"/>
        <v>0.26122448979591839</v>
      </c>
      <c r="T23" s="154"/>
    </row>
    <row r="24" spans="1:20" ht="18" customHeight="1">
      <c r="A24" s="86">
        <v>15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5" t="s">
        <v>51</v>
      </c>
      <c r="M24" s="156"/>
      <c r="N24" s="156"/>
      <c r="O24" s="156"/>
      <c r="P24" s="157"/>
      <c r="Q24" s="115">
        <f ca="1">SUM('【記載例５－２】休日取得状況(月別)'!P23,'【記載例５－２】休日取得状況(月別)'!L52,'【記載例５－２】休日取得状況(月別)'!L82,'【記載例５－２】休日取得状況(月別)'!L112,'【記載例５－２】休日取得状況(月別)'!L142,'【記載例５－２】休日取得状況(月別)'!L172,'【記載例５－２】休日取得状況(月別)'!L202,'【記載例５－２】休日取得状況(月別)'!L232,'【記載例５－２】休日取得状況(月別)'!L262,'【記載例５－２】休日取得状況(月別)'!L292,'【記載例５－２】休日取得状況(月別)'!L322,'【記載例５－２】休日取得状況(月別)'!L352)</f>
        <v>245</v>
      </c>
      <c r="R24" s="115">
        <f ca="1">SUM('【記載例５－２】休日取得状況(月別)'!R23,'【記載例５－２】休日取得状況(月別)'!N52,'【記載例５－２】休日取得状況(月別)'!N82,'【記載例５－２】休日取得状況(月別)'!N112,'【記載例５－２】休日取得状況(月別)'!N142,'【記載例５－２】休日取得状況(月別)'!N172,'【記載例５－２】休日取得状況(月別)'!N202,'【記載例５－２】休日取得状況(月別)'!N232,'【記載例５－２】休日取得状況(月別)'!N262,'【記載例５－２】休日取得状況(月別)'!N292,'【記載例５－２】休日取得状況(月別)'!N322,'【記載例５－２】休日取得状況(月別)'!N352)</f>
        <v>64</v>
      </c>
      <c r="S24" s="105">
        <f t="shared" ca="1" si="0"/>
        <v>0.26122448979591839</v>
      </c>
      <c r="T24" s="154"/>
    </row>
    <row r="25" spans="1:20" ht="18" customHeight="1">
      <c r="A25" s="86">
        <v>16</v>
      </c>
      <c r="B25" s="152" t="s">
        <v>57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5" t="s">
        <v>52</v>
      </c>
      <c r="M25" s="156"/>
      <c r="N25" s="156"/>
      <c r="O25" s="156"/>
      <c r="P25" s="157"/>
      <c r="Q25" s="115">
        <f ca="1">SUM('【記載例５－２】休日取得状況(月別)'!P24,'【記載例５－２】休日取得状況(月別)'!L53,'【記載例５－２】休日取得状況(月別)'!L83,'【記載例５－２】休日取得状況(月別)'!L113,'【記載例５－２】休日取得状況(月別)'!L143,'【記載例５－２】休日取得状況(月別)'!L173,'【記載例５－２】休日取得状況(月別)'!L203,'【記載例５－２】休日取得状況(月別)'!L233,'【記載例５－２】休日取得状況(月別)'!L263,'【記載例５－２】休日取得状況(月別)'!L293,'【記載例５－２】休日取得状況(月別)'!L323,'【記載例５－２】休日取得状況(月別)'!L353)</f>
        <v>243</v>
      </c>
      <c r="R25" s="115">
        <f ca="1">SUM('【記載例５－２】休日取得状況(月別)'!R24,'【記載例５－２】休日取得状況(月別)'!N53,'【記載例５－２】休日取得状況(月別)'!N83,'【記載例５－２】休日取得状況(月別)'!N113,'【記載例５－２】休日取得状況(月別)'!N143,'【記載例５－２】休日取得状況(月別)'!N173,'【記載例５－２】休日取得状況(月別)'!N203,'【記載例５－２】休日取得状況(月別)'!N233,'【記載例５－２】休日取得状況(月別)'!N263,'【記載例５－２】休日取得状況(月別)'!N293,'【記載例５－２】休日取得状況(月別)'!N323,'【記載例５－２】休日取得状況(月別)'!N353)</f>
        <v>62</v>
      </c>
      <c r="S25" s="105">
        <f t="shared" ca="1" si="0"/>
        <v>0.2551440329218107</v>
      </c>
      <c r="T25" s="154"/>
    </row>
    <row r="26" spans="1:20" ht="18" customHeight="1">
      <c r="A26" s="86">
        <v>17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5" t="s">
        <v>53</v>
      </c>
      <c r="M26" s="156"/>
      <c r="N26" s="156"/>
      <c r="O26" s="156"/>
      <c r="P26" s="157"/>
      <c r="Q26" s="115">
        <f ca="1">SUM('【記載例５－２】休日取得状況(月別)'!P25,'【記載例５－２】休日取得状況(月別)'!L54,'【記載例５－２】休日取得状況(月別)'!L84,'【記載例５－２】休日取得状況(月別)'!L114,'【記載例５－２】休日取得状況(月別)'!L144,'【記載例５－２】休日取得状況(月別)'!L174,'【記載例５－２】休日取得状況(月別)'!L204,'【記載例５－２】休日取得状況(月別)'!L234,'【記載例５－２】休日取得状況(月別)'!L264,'【記載例５－２】休日取得状況(月別)'!L294,'【記載例５－２】休日取得状況(月別)'!L324,'【記載例５－２】休日取得状況(月別)'!L354)</f>
        <v>243</v>
      </c>
      <c r="R26" s="115">
        <f ca="1">SUM('【記載例５－２】休日取得状況(月別)'!R25,'【記載例５－２】休日取得状況(月別)'!N54,'【記載例５－２】休日取得状況(月別)'!N84,'【記載例５－２】休日取得状況(月別)'!N114,'【記載例５－２】休日取得状況(月別)'!N144,'【記載例５－２】休日取得状況(月別)'!N174,'【記載例５－２】休日取得状況(月別)'!N204,'【記載例５－２】休日取得状況(月別)'!N234,'【記載例５－２】休日取得状況(月別)'!N264,'【記載例５－２】休日取得状況(月別)'!N294,'【記載例５－２】休日取得状況(月別)'!N324,'【記載例５－２】休日取得状況(月別)'!N354)</f>
        <v>63</v>
      </c>
      <c r="S26" s="105">
        <f t="shared" ca="1" si="0"/>
        <v>0.25925925925925924</v>
      </c>
      <c r="T26" s="154"/>
    </row>
    <row r="27" spans="1:20" ht="18" customHeight="1">
      <c r="A27" s="86">
        <v>18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5" t="s">
        <v>54</v>
      </c>
      <c r="M27" s="156"/>
      <c r="N27" s="156"/>
      <c r="O27" s="156"/>
      <c r="P27" s="157"/>
      <c r="Q27" s="115">
        <f ca="1">SUM('【記載例５－２】休日取得状況(月別)'!P26,'【記載例５－２】休日取得状況(月別)'!L55,'【記載例５－２】休日取得状況(月別)'!L85,'【記載例５－２】休日取得状況(月別)'!L115,'【記載例５－２】休日取得状況(月別)'!L145,'【記載例５－２】休日取得状況(月別)'!L175,'【記載例５－２】休日取得状況(月別)'!L205,'【記載例５－２】休日取得状況(月別)'!L235,'【記載例５－２】休日取得状況(月別)'!L265,'【記載例５－２】休日取得状況(月別)'!L295,'【記載例５－２】休日取得状況(月別)'!L325,'【記載例５－２】休日取得状況(月別)'!L355)</f>
        <v>243</v>
      </c>
      <c r="R27" s="115">
        <f ca="1">SUM('【記載例５－２】休日取得状況(月別)'!R26,'【記載例５－２】休日取得状況(月別)'!N55,'【記載例５－２】休日取得状況(月別)'!N85,'【記載例５－２】休日取得状況(月別)'!N115,'【記載例５－２】休日取得状況(月別)'!N145,'【記載例５－２】休日取得状況(月別)'!N175,'【記載例５－２】休日取得状況(月別)'!N205,'【記載例５－２】休日取得状況(月別)'!N235,'【記載例５－２】休日取得状況(月別)'!N265,'【記載例５－２】休日取得状況(月別)'!N295,'【記載例５－２】休日取得状況(月別)'!N325,'【記載例５－２】休日取得状況(月別)'!N355)</f>
        <v>63</v>
      </c>
      <c r="S27" s="105">
        <f t="shared" ca="1" si="0"/>
        <v>0.25925925925925924</v>
      </c>
      <c r="T27" s="154"/>
    </row>
    <row r="28" spans="1:20" ht="18" customHeight="1">
      <c r="A28" s="86">
        <v>19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5" t="s">
        <v>55</v>
      </c>
      <c r="M28" s="156"/>
      <c r="N28" s="156"/>
      <c r="O28" s="156"/>
      <c r="P28" s="157"/>
      <c r="Q28" s="115">
        <f ca="1">SUM('【記載例５－２】休日取得状況(月別)'!P27,'【記載例５－２】休日取得状況(月別)'!L56,'【記載例５－２】休日取得状況(月別)'!L86,'【記載例５－２】休日取得状況(月別)'!L116,'【記載例５－２】休日取得状況(月別)'!L146,'【記載例５－２】休日取得状況(月別)'!L176,'【記載例５－２】休日取得状況(月別)'!L206,'【記載例５－２】休日取得状況(月別)'!L236,'【記載例５－２】休日取得状況(月別)'!L266,'【記載例５－２】休日取得状況(月別)'!L296,'【記載例５－２】休日取得状況(月別)'!L326,'【記載例５－２】休日取得状況(月別)'!L356)</f>
        <v>243</v>
      </c>
      <c r="R28" s="115">
        <f ca="1">SUM('【記載例５－２】休日取得状況(月別)'!R27,'【記載例５－２】休日取得状況(月別)'!N56,'【記載例５－２】休日取得状況(月別)'!N86,'【記載例５－２】休日取得状況(月別)'!N116,'【記載例５－２】休日取得状況(月別)'!N146,'【記載例５－２】休日取得状況(月別)'!N176,'【記載例５－２】休日取得状況(月別)'!N206,'【記載例５－２】休日取得状況(月別)'!N236,'【記載例５－２】休日取得状況(月別)'!N266,'【記載例５－２】休日取得状況(月別)'!N296,'【記載例５－２】休日取得状況(月別)'!N326,'【記載例５－２】休日取得状況(月別)'!N356)</f>
        <v>64</v>
      </c>
      <c r="S28" s="105">
        <f t="shared" ca="1" si="0"/>
        <v>0.26337448559670784</v>
      </c>
      <c r="T28" s="154"/>
    </row>
    <row r="29" spans="1:20" ht="18" customHeight="1">
      <c r="A29" s="86">
        <v>20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 t="s">
        <v>56</v>
      </c>
      <c r="M29" s="152"/>
      <c r="N29" s="152"/>
      <c r="O29" s="152"/>
      <c r="P29" s="152"/>
      <c r="Q29" s="115">
        <f ca="1">SUM('【記載例５－２】休日取得状況(月別)'!P28,'【記載例５－２】休日取得状況(月別)'!L57,'【記載例５－２】休日取得状況(月別)'!L87,'【記載例５－２】休日取得状況(月別)'!L117,'【記載例５－２】休日取得状況(月別)'!L147,'【記載例５－２】休日取得状況(月別)'!L177,'【記載例５－２】休日取得状況(月別)'!L207,'【記載例５－２】休日取得状況(月別)'!L237,'【記載例５－２】休日取得状況(月別)'!L267,'【記載例５－２】休日取得状況(月別)'!L297,'【記載例５－２】休日取得状況(月別)'!L327,'【記載例５－２】休日取得状況(月別)'!L357)</f>
        <v>243</v>
      </c>
      <c r="R29" s="115">
        <f ca="1">SUM('【記載例５－２】休日取得状況(月別)'!R28,'【記載例５－２】休日取得状況(月別)'!N57,'【記載例５－２】休日取得状況(月別)'!N87,'【記載例５－２】休日取得状況(月別)'!N117,'【記載例５－２】休日取得状況(月別)'!N147,'【記載例５－２】休日取得状況(月別)'!N177,'【記載例５－２】休日取得状況(月別)'!N207,'【記載例５－２】休日取得状況(月別)'!N237,'【記載例５－２】休日取得状況(月別)'!N267,'【記載例５－２】休日取得状況(月別)'!N297,'【記載例５－２】休日取得状況(月別)'!N327,'【記載例５－２】休日取得状況(月別)'!N357)</f>
        <v>64</v>
      </c>
      <c r="S29" s="105">
        <f t="shared" ca="1" si="0"/>
        <v>0.26337448559670784</v>
      </c>
      <c r="T29" s="154"/>
    </row>
  </sheetData>
  <mergeCells count="56">
    <mergeCell ref="S8:S9"/>
    <mergeCell ref="T8:T9"/>
    <mergeCell ref="F4:T4"/>
    <mergeCell ref="F5:T5"/>
    <mergeCell ref="F6:K6"/>
    <mergeCell ref="P6:R6"/>
    <mergeCell ref="L6:O6"/>
    <mergeCell ref="B8:K9"/>
    <mergeCell ref="L8:P9"/>
    <mergeCell ref="Q8:Q9"/>
    <mergeCell ref="R8:R9"/>
    <mergeCell ref="L26:P26"/>
    <mergeCell ref="L23:P23"/>
    <mergeCell ref="B19:K19"/>
    <mergeCell ref="L19:P19"/>
    <mergeCell ref="B20:K20"/>
    <mergeCell ref="L20:P20"/>
    <mergeCell ref="B29:K29"/>
    <mergeCell ref="L29:P29"/>
    <mergeCell ref="B21:K21"/>
    <mergeCell ref="L21:P21"/>
    <mergeCell ref="B25:K25"/>
    <mergeCell ref="L25:P25"/>
    <mergeCell ref="B22:K22"/>
    <mergeCell ref="L22:P22"/>
    <mergeCell ref="B23:K23"/>
    <mergeCell ref="B27:K27"/>
    <mergeCell ref="L27:P27"/>
    <mergeCell ref="B24:K24"/>
    <mergeCell ref="L24:P24"/>
    <mergeCell ref="B28:K28"/>
    <mergeCell ref="L28:P28"/>
    <mergeCell ref="B26:K26"/>
    <mergeCell ref="L12:P12"/>
    <mergeCell ref="B16:K16"/>
    <mergeCell ref="L16:P16"/>
    <mergeCell ref="B14:K14"/>
    <mergeCell ref="L14:P14"/>
    <mergeCell ref="B13:K13"/>
    <mergeCell ref="L13:P13"/>
    <mergeCell ref="A2:T3"/>
    <mergeCell ref="B4:E4"/>
    <mergeCell ref="B5:E5"/>
    <mergeCell ref="B6:E6"/>
    <mergeCell ref="B10:K10"/>
    <mergeCell ref="L10:P10"/>
    <mergeCell ref="T10:T29"/>
    <mergeCell ref="B11:K11"/>
    <mergeCell ref="L11:P11"/>
    <mergeCell ref="B15:K15"/>
    <mergeCell ref="L15:P15"/>
    <mergeCell ref="B17:K17"/>
    <mergeCell ref="L17:P17"/>
    <mergeCell ref="B18:K18"/>
    <mergeCell ref="L18:P18"/>
    <mergeCell ref="B12:K12"/>
  </mergeCells>
  <phoneticPr fontId="9"/>
  <dataValidations count="1">
    <dataValidation type="whole" operator="greaterThanOrEqual" allowBlank="1" showInputMessage="1" showErrorMessage="1" sqref="Q10:R29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7"/>
  <sheetViews>
    <sheetView view="pageBreakPreview" zoomScale="70" zoomScaleNormal="100" zoomScaleSheetLayoutView="70" workbookViewId="0">
      <selection activeCell="B2" sqref="B2:AT3"/>
    </sheetView>
  </sheetViews>
  <sheetFormatPr defaultColWidth="3" defaultRowHeight="21.75" customHeight="1"/>
  <cols>
    <col min="1" max="1" width="3.625" style="63" customWidth="1"/>
    <col min="2" max="42" width="3.5" style="62" customWidth="1"/>
    <col min="43" max="46" width="3.5" style="63" customWidth="1"/>
    <col min="47" max="47" width="3.625" style="62" customWidth="1"/>
    <col min="48" max="49" width="3.5" style="62" customWidth="1"/>
    <col min="50" max="50" width="3.625" style="62" bestFit="1" customWidth="1"/>
    <col min="51" max="51" width="3" style="62"/>
    <col min="52" max="52" width="8" style="62" customWidth="1"/>
    <col min="53" max="53" width="9.625" style="62" customWidth="1"/>
    <col min="54" max="16384" width="3" style="62"/>
  </cols>
  <sheetData>
    <row r="1" spans="1:54" ht="21.75" customHeight="1">
      <c r="B1" s="116" t="s">
        <v>90</v>
      </c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54" ht="21.75" customHeight="1">
      <c r="B2" s="150" t="s">
        <v>92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</row>
    <row r="3" spans="1:54" ht="21.75" customHeight="1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</row>
    <row r="4" spans="1:54" ht="21.75" customHeight="1">
      <c r="B4" s="189" t="s">
        <v>29</v>
      </c>
      <c r="C4" s="189"/>
      <c r="D4" s="189"/>
      <c r="E4" s="190" t="str">
        <f>基本情報!$G$10</f>
        <v>○○工事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2"/>
      <c r="X4" s="70" t="s">
        <v>69</v>
      </c>
      <c r="Y4" s="70"/>
      <c r="Z4" s="70"/>
      <c r="AA4" s="70"/>
      <c r="AB4" s="193" t="str">
        <f>基本情報!$F$3</f>
        <v>○○建設株式会社</v>
      </c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63"/>
      <c r="AQ4" s="62"/>
      <c r="AR4" s="62"/>
      <c r="AS4" s="62"/>
      <c r="AT4" s="62"/>
    </row>
    <row r="5" spans="1:54" ht="21.75" customHeight="1">
      <c r="B5" s="189" t="s">
        <v>31</v>
      </c>
      <c r="C5" s="189"/>
      <c r="D5" s="189"/>
      <c r="E5" s="202">
        <f>基本情報!G11</f>
        <v>44805</v>
      </c>
      <c r="F5" s="203"/>
      <c r="G5" s="203"/>
      <c r="H5" s="203"/>
      <c r="I5" s="204"/>
      <c r="J5" s="70" t="s">
        <v>32</v>
      </c>
      <c r="K5" s="70"/>
      <c r="L5" s="70"/>
      <c r="M5" s="202">
        <f>基本情報!G12</f>
        <v>45105</v>
      </c>
      <c r="N5" s="203"/>
      <c r="O5" s="203"/>
      <c r="P5" s="203"/>
      <c r="Q5" s="204"/>
      <c r="R5" s="72" t="s">
        <v>76</v>
      </c>
      <c r="S5" s="73"/>
      <c r="T5" s="61"/>
      <c r="U5" s="87"/>
      <c r="V5" s="87"/>
      <c r="W5" s="87"/>
      <c r="X5" s="205">
        <v>44845</v>
      </c>
      <c r="Y5" s="206"/>
      <c r="Z5" s="206"/>
      <c r="AA5" s="206"/>
      <c r="AB5" s="207"/>
      <c r="AC5" s="208" t="s">
        <v>77</v>
      </c>
      <c r="AD5" s="209"/>
      <c r="AE5" s="209"/>
      <c r="AF5" s="209"/>
      <c r="AG5" s="209"/>
      <c r="AH5" s="210"/>
      <c r="AI5" s="211">
        <f>M5</f>
        <v>45105</v>
      </c>
      <c r="AJ5" s="212"/>
      <c r="AK5" s="212"/>
      <c r="AL5" s="212"/>
      <c r="AM5" s="213"/>
      <c r="AN5" s="71"/>
      <c r="AQ5" s="62"/>
      <c r="AR5" s="62"/>
      <c r="AS5" s="62"/>
      <c r="AT5" s="62"/>
    </row>
    <row r="6" spans="1:54" ht="21.75" customHeight="1">
      <c r="B6" s="66"/>
      <c r="C6" s="66"/>
      <c r="D6" s="66"/>
      <c r="E6" s="66"/>
      <c r="F6" s="66"/>
      <c r="G6" s="66"/>
      <c r="H6" s="66"/>
      <c r="I6" s="66"/>
      <c r="J6" s="66"/>
      <c r="K6" s="67"/>
      <c r="L6" s="67"/>
      <c r="M6" s="67"/>
      <c r="N6" s="67"/>
      <c r="O6" s="66"/>
      <c r="P6" s="66"/>
      <c r="Q6" s="66"/>
      <c r="R6" s="66"/>
      <c r="S6" s="67"/>
      <c r="T6" s="67"/>
      <c r="U6" s="67"/>
      <c r="V6" s="67"/>
      <c r="W6" s="67"/>
      <c r="X6" s="66"/>
      <c r="Y6" s="66"/>
      <c r="Z6" s="66"/>
      <c r="AA6" s="66"/>
      <c r="AB6" s="68"/>
      <c r="AC6" s="68"/>
      <c r="AD6" s="68"/>
      <c r="AE6" s="68"/>
      <c r="AF6" s="68"/>
      <c r="AG6" s="68"/>
      <c r="AH6" s="69"/>
      <c r="AI6" s="69"/>
      <c r="AJ6" s="69"/>
      <c r="AK6" s="68"/>
      <c r="AL6" s="68"/>
      <c r="AM6" s="68"/>
      <c r="AN6" s="68"/>
      <c r="AO6" s="68"/>
      <c r="AP6" s="68"/>
    </row>
    <row r="7" spans="1:54" ht="21.75" customHeight="1">
      <c r="A7" s="110">
        <v>0</v>
      </c>
      <c r="J7" s="111" t="s">
        <v>88</v>
      </c>
      <c r="K7" s="112"/>
      <c r="L7" s="112"/>
      <c r="M7" s="112"/>
      <c r="N7" s="112"/>
      <c r="O7" s="112"/>
      <c r="P7" s="111" t="s">
        <v>82</v>
      </c>
      <c r="Q7" s="112"/>
      <c r="R7" s="112"/>
      <c r="S7" s="113"/>
      <c r="T7" s="190">
        <f>YEAR($X$5)</f>
        <v>2022</v>
      </c>
      <c r="U7" s="191"/>
      <c r="V7" s="191"/>
      <c r="W7" s="61" t="s">
        <v>61</v>
      </c>
      <c r="X7" s="190">
        <f>MONTH($X$5)</f>
        <v>10</v>
      </c>
      <c r="Y7" s="191"/>
      <c r="Z7" s="191"/>
      <c r="AA7" s="108" t="s">
        <v>62</v>
      </c>
      <c r="AQ7" s="62"/>
      <c r="AR7" s="62"/>
      <c r="AS7" s="62"/>
      <c r="AT7" s="62"/>
      <c r="AU7" s="63"/>
      <c r="AV7" s="63"/>
      <c r="AW7" s="63"/>
      <c r="AX7" s="63"/>
      <c r="AZ7" s="94" t="s">
        <v>80</v>
      </c>
      <c r="BA7" s="92">
        <f>DAY(EOMONTH(T8,0))</f>
        <v>31</v>
      </c>
      <c r="BB7" s="93"/>
    </row>
    <row r="8" spans="1:54" ht="21.75" customHeight="1">
      <c r="A8" s="83"/>
      <c r="B8" s="180" t="s">
        <v>72</v>
      </c>
      <c r="C8" s="181"/>
      <c r="D8" s="181"/>
      <c r="E8" s="182"/>
      <c r="F8" s="180" t="s">
        <v>35</v>
      </c>
      <c r="G8" s="181"/>
      <c r="H8" s="181"/>
      <c r="I8" s="182"/>
      <c r="J8" s="173" t="s">
        <v>73</v>
      </c>
      <c r="K8" s="172"/>
      <c r="L8" s="171" t="s">
        <v>74</v>
      </c>
      <c r="M8" s="172"/>
      <c r="N8" s="171" t="s">
        <v>71</v>
      </c>
      <c r="O8" s="214"/>
      <c r="P8" s="171" t="s">
        <v>74</v>
      </c>
      <c r="Q8" s="172"/>
      <c r="R8" s="171" t="s">
        <v>75</v>
      </c>
      <c r="S8" s="214"/>
      <c r="T8" s="78">
        <f>DATE($T$7,$X$7,1)</f>
        <v>44835</v>
      </c>
      <c r="U8" s="76">
        <f t="shared" ref="U8:AX8" si="0">IF(T8="","",IF(MONTH(T8+1)=$X$7,T8+1,""))</f>
        <v>44836</v>
      </c>
      <c r="V8" s="76">
        <f t="shared" si="0"/>
        <v>44837</v>
      </c>
      <c r="W8" s="76">
        <f t="shared" si="0"/>
        <v>44838</v>
      </c>
      <c r="X8" s="76">
        <f t="shared" si="0"/>
        <v>44839</v>
      </c>
      <c r="Y8" s="76">
        <f t="shared" si="0"/>
        <v>44840</v>
      </c>
      <c r="Z8" s="76">
        <f t="shared" si="0"/>
        <v>44841</v>
      </c>
      <c r="AA8" s="76">
        <f t="shared" si="0"/>
        <v>44842</v>
      </c>
      <c r="AB8" s="76">
        <f t="shared" si="0"/>
        <v>44843</v>
      </c>
      <c r="AC8" s="76">
        <f t="shared" si="0"/>
        <v>44844</v>
      </c>
      <c r="AD8" s="76">
        <f t="shared" si="0"/>
        <v>44845</v>
      </c>
      <c r="AE8" s="76">
        <f t="shared" si="0"/>
        <v>44846</v>
      </c>
      <c r="AF8" s="76">
        <f t="shared" si="0"/>
        <v>44847</v>
      </c>
      <c r="AG8" s="76">
        <f t="shared" si="0"/>
        <v>44848</v>
      </c>
      <c r="AH8" s="76">
        <f t="shared" si="0"/>
        <v>44849</v>
      </c>
      <c r="AI8" s="76">
        <f t="shared" si="0"/>
        <v>44850</v>
      </c>
      <c r="AJ8" s="76">
        <f t="shared" si="0"/>
        <v>44851</v>
      </c>
      <c r="AK8" s="76">
        <f t="shared" si="0"/>
        <v>44852</v>
      </c>
      <c r="AL8" s="76">
        <f t="shared" si="0"/>
        <v>44853</v>
      </c>
      <c r="AM8" s="76">
        <f t="shared" si="0"/>
        <v>44854</v>
      </c>
      <c r="AN8" s="76">
        <f t="shared" si="0"/>
        <v>44855</v>
      </c>
      <c r="AO8" s="76">
        <f t="shared" si="0"/>
        <v>44856</v>
      </c>
      <c r="AP8" s="76">
        <f t="shared" si="0"/>
        <v>44857</v>
      </c>
      <c r="AQ8" s="76">
        <f t="shared" si="0"/>
        <v>44858</v>
      </c>
      <c r="AR8" s="76">
        <f t="shared" si="0"/>
        <v>44859</v>
      </c>
      <c r="AS8" s="76">
        <f t="shared" si="0"/>
        <v>44860</v>
      </c>
      <c r="AT8" s="76">
        <f t="shared" si="0"/>
        <v>44861</v>
      </c>
      <c r="AU8" s="76">
        <f t="shared" si="0"/>
        <v>44862</v>
      </c>
      <c r="AV8" s="76">
        <f t="shared" si="0"/>
        <v>44863</v>
      </c>
      <c r="AW8" s="76">
        <f t="shared" si="0"/>
        <v>44864</v>
      </c>
      <c r="AX8" s="77">
        <f t="shared" si="0"/>
        <v>44865</v>
      </c>
      <c r="AZ8" s="91" t="s">
        <v>78</v>
      </c>
      <c r="BA8" s="91" t="s">
        <v>79</v>
      </c>
    </row>
    <row r="9" spans="1:54" ht="21.75" customHeight="1">
      <c r="A9" s="83">
        <v>1</v>
      </c>
      <c r="B9" s="183" t="str">
        <f>IF('【記載例６－２】休日数の割合一覧表'!B10="","",'【記載例６－２】休日数の割合一覧表'!B10)</f>
        <v>○○建設株式会社</v>
      </c>
      <c r="C9" s="184"/>
      <c r="D9" s="184"/>
      <c r="E9" s="179"/>
      <c r="F9" s="183" t="str">
        <f>IF('【記載例６－２】休日数の割合一覧表'!L10="","",'【記載例６－２】休日数の割合一覧表'!L10)</f>
        <v>○○○○</v>
      </c>
      <c r="G9" s="184"/>
      <c r="H9" s="184"/>
      <c r="I9" s="179"/>
      <c r="J9" s="174">
        <f ca="1">R9/P9</f>
        <v>0.23076923076923078</v>
      </c>
      <c r="K9" s="175"/>
      <c r="L9" s="107"/>
      <c r="M9" s="114">
        <v>256</v>
      </c>
      <c r="N9" s="107"/>
      <c r="O9" s="106">
        <v>66</v>
      </c>
      <c r="P9" s="176">
        <f t="shared" ref="P9:P28" ca="1" si="1">IF(OFFSET(T8,-A9,0)="",0,OFFSET(BA9,-1-A9,0)-BA9)</f>
        <v>26</v>
      </c>
      <c r="Q9" s="177"/>
      <c r="R9" s="178">
        <f t="shared" ref="R9:R28" ca="1" si="2">IF(OFFSET(T8,-A9,0)="",0,COUNTIF(T9:AX9,"休"))</f>
        <v>6</v>
      </c>
      <c r="S9" s="179"/>
      <c r="T9" s="79" t="s">
        <v>64</v>
      </c>
      <c r="U9" s="75" t="s">
        <v>64</v>
      </c>
      <c r="V9" s="75" t="s">
        <v>64</v>
      </c>
      <c r="W9" s="75" t="s">
        <v>64</v>
      </c>
      <c r="X9" s="75" t="s">
        <v>64</v>
      </c>
      <c r="Y9" s="75" t="s">
        <v>65</v>
      </c>
      <c r="Z9" s="75" t="s">
        <v>65</v>
      </c>
      <c r="AA9" s="75" t="s">
        <v>63</v>
      </c>
      <c r="AB9" s="75" t="s">
        <v>63</v>
      </c>
      <c r="AC9" s="75" t="s">
        <v>65</v>
      </c>
      <c r="AD9" s="75" t="s">
        <v>63</v>
      </c>
      <c r="AE9" s="75" t="s">
        <v>65</v>
      </c>
      <c r="AF9" s="75" t="s">
        <v>65</v>
      </c>
      <c r="AG9" s="75" t="s">
        <v>65</v>
      </c>
      <c r="AH9" s="75" t="s">
        <v>65</v>
      </c>
      <c r="AI9" s="75" t="s">
        <v>63</v>
      </c>
      <c r="AJ9" s="75" t="s">
        <v>65</v>
      </c>
      <c r="AK9" s="75" t="s">
        <v>65</v>
      </c>
      <c r="AL9" s="75" t="s">
        <v>65</v>
      </c>
      <c r="AM9" s="75" t="s">
        <v>65</v>
      </c>
      <c r="AN9" s="75" t="s">
        <v>65</v>
      </c>
      <c r="AO9" s="75" t="s">
        <v>65</v>
      </c>
      <c r="AP9" s="75" t="s">
        <v>63</v>
      </c>
      <c r="AQ9" s="75" t="s">
        <v>65</v>
      </c>
      <c r="AR9" s="75" t="s">
        <v>65</v>
      </c>
      <c r="AS9" s="75" t="s">
        <v>65</v>
      </c>
      <c r="AT9" s="75" t="s">
        <v>65</v>
      </c>
      <c r="AU9" s="75" t="s">
        <v>65</v>
      </c>
      <c r="AV9" s="75" t="s">
        <v>65</v>
      </c>
      <c r="AW9" s="75" t="s">
        <v>63</v>
      </c>
      <c r="AX9" s="80" t="s">
        <v>65</v>
      </c>
      <c r="AZ9" s="89">
        <f>COUNTIF(T9:AX9,"工")</f>
        <v>20</v>
      </c>
      <c r="BA9" s="90">
        <f>COUNTIF(T9:AX9,"外")</f>
        <v>5</v>
      </c>
    </row>
    <row r="10" spans="1:54" ht="21.75" customHeight="1">
      <c r="A10" s="83">
        <v>2</v>
      </c>
      <c r="B10" s="183" t="str">
        <f>IF('【記載例６－２】休日数の割合一覧表'!B11="","",'【記載例６－２】休日数の割合一覧表'!B11)</f>
        <v/>
      </c>
      <c r="C10" s="184"/>
      <c r="D10" s="184"/>
      <c r="E10" s="179"/>
      <c r="F10" s="183" t="str">
        <f>IF('【記載例６－２】休日数の割合一覧表'!L11="","",'【記載例６－２】休日数の割合一覧表'!L11)</f>
        <v>△△△△</v>
      </c>
      <c r="G10" s="184"/>
      <c r="H10" s="184"/>
      <c r="I10" s="179"/>
      <c r="J10" s="174">
        <f t="shared" ref="J10:J28" ca="1" si="3">R10/P10</f>
        <v>0.26923076923076922</v>
      </c>
      <c r="K10" s="175"/>
      <c r="L10" s="107"/>
      <c r="M10" s="114">
        <v>256</v>
      </c>
      <c r="N10" s="107"/>
      <c r="O10" s="106">
        <v>67</v>
      </c>
      <c r="P10" s="176">
        <f t="shared" ca="1" si="1"/>
        <v>26</v>
      </c>
      <c r="Q10" s="177"/>
      <c r="R10" s="178">
        <f t="shared" ca="1" si="2"/>
        <v>7</v>
      </c>
      <c r="S10" s="179"/>
      <c r="T10" s="74" t="s">
        <v>64</v>
      </c>
      <c r="U10" s="75" t="s">
        <v>64</v>
      </c>
      <c r="V10" s="75" t="s">
        <v>64</v>
      </c>
      <c r="W10" s="75" t="s">
        <v>64</v>
      </c>
      <c r="X10" s="75" t="s">
        <v>64</v>
      </c>
      <c r="Y10" s="75" t="s">
        <v>65</v>
      </c>
      <c r="Z10" s="75" t="s">
        <v>65</v>
      </c>
      <c r="AA10" s="75" t="s">
        <v>63</v>
      </c>
      <c r="AB10" s="75" t="s">
        <v>63</v>
      </c>
      <c r="AC10" s="75" t="s">
        <v>65</v>
      </c>
      <c r="AD10" s="75" t="s">
        <v>65</v>
      </c>
      <c r="AE10" s="75" t="s">
        <v>65</v>
      </c>
      <c r="AF10" s="75" t="s">
        <v>63</v>
      </c>
      <c r="AG10" s="75" t="s">
        <v>65</v>
      </c>
      <c r="AH10" s="75" t="s">
        <v>65</v>
      </c>
      <c r="AI10" s="75" t="s">
        <v>63</v>
      </c>
      <c r="AJ10" s="75" t="s">
        <v>65</v>
      </c>
      <c r="AK10" s="75" t="s">
        <v>65</v>
      </c>
      <c r="AL10" s="75" t="s">
        <v>65</v>
      </c>
      <c r="AM10" s="75" t="s">
        <v>65</v>
      </c>
      <c r="AN10" s="75" t="s">
        <v>65</v>
      </c>
      <c r="AO10" s="75" t="s">
        <v>63</v>
      </c>
      <c r="AP10" s="75" t="s">
        <v>63</v>
      </c>
      <c r="AQ10" s="75" t="s">
        <v>65</v>
      </c>
      <c r="AR10" s="75" t="s">
        <v>65</v>
      </c>
      <c r="AS10" s="75" t="s">
        <v>65</v>
      </c>
      <c r="AT10" s="75" t="s">
        <v>65</v>
      </c>
      <c r="AU10" s="75" t="s">
        <v>65</v>
      </c>
      <c r="AV10" s="75" t="s">
        <v>65</v>
      </c>
      <c r="AW10" s="75" t="s">
        <v>63</v>
      </c>
      <c r="AX10" s="80" t="s">
        <v>65</v>
      </c>
      <c r="AZ10" s="89">
        <f t="shared" ref="AZ10:AZ28" si="4">COUNTIF(T10:AX10,"工")</f>
        <v>19</v>
      </c>
      <c r="BA10" s="90">
        <f t="shared" ref="BA10:BA28" si="5">COUNTIF(T10:AX10,"外")</f>
        <v>5</v>
      </c>
    </row>
    <row r="11" spans="1:54" ht="21.75" customHeight="1">
      <c r="A11" s="83">
        <v>3</v>
      </c>
      <c r="B11" s="183" t="str">
        <f>IF('【記載例６－２】休日数の割合一覧表'!B12="","",'【記載例６－２】休日数の割合一覧表'!B12)</f>
        <v/>
      </c>
      <c r="C11" s="184"/>
      <c r="D11" s="184"/>
      <c r="E11" s="179"/>
      <c r="F11" s="183" t="str">
        <f>IF('【記載例６－２】休日数の割合一覧表'!L12="","",'【記載例６－２】休日数の割合一覧表'!L12)</f>
        <v>◇◇◇◇</v>
      </c>
      <c r="G11" s="184"/>
      <c r="H11" s="184"/>
      <c r="I11" s="179"/>
      <c r="J11" s="174">
        <f t="shared" ca="1" si="3"/>
        <v>0.23076923076923078</v>
      </c>
      <c r="K11" s="175"/>
      <c r="L11" s="107"/>
      <c r="M11" s="114">
        <v>256</v>
      </c>
      <c r="N11" s="107"/>
      <c r="O11" s="106">
        <v>66</v>
      </c>
      <c r="P11" s="176">
        <f t="shared" ca="1" si="1"/>
        <v>26</v>
      </c>
      <c r="Q11" s="177"/>
      <c r="R11" s="178">
        <f t="shared" ca="1" si="2"/>
        <v>6</v>
      </c>
      <c r="S11" s="179"/>
      <c r="T11" s="74" t="s">
        <v>64</v>
      </c>
      <c r="U11" s="75" t="s">
        <v>64</v>
      </c>
      <c r="V11" s="75" t="s">
        <v>64</v>
      </c>
      <c r="W11" s="75" t="s">
        <v>64</v>
      </c>
      <c r="X11" s="75" t="s">
        <v>64</v>
      </c>
      <c r="Y11" s="75" t="s">
        <v>65</v>
      </c>
      <c r="Z11" s="75" t="s">
        <v>65</v>
      </c>
      <c r="AA11" s="75" t="s">
        <v>63</v>
      </c>
      <c r="AB11" s="75" t="s">
        <v>63</v>
      </c>
      <c r="AC11" s="75" t="s">
        <v>65</v>
      </c>
      <c r="AD11" s="75" t="s">
        <v>65</v>
      </c>
      <c r="AE11" s="75" t="s">
        <v>65</v>
      </c>
      <c r="AF11" s="75" t="s">
        <v>65</v>
      </c>
      <c r="AG11" s="75" t="s">
        <v>65</v>
      </c>
      <c r="AH11" s="75" t="s">
        <v>65</v>
      </c>
      <c r="AI11" s="75" t="s">
        <v>63</v>
      </c>
      <c r="AJ11" s="75" t="s">
        <v>65</v>
      </c>
      <c r="AK11" s="75" t="s">
        <v>65</v>
      </c>
      <c r="AL11" s="75" t="s">
        <v>65</v>
      </c>
      <c r="AM11" s="75" t="s">
        <v>65</v>
      </c>
      <c r="AN11" s="75" t="s">
        <v>65</v>
      </c>
      <c r="AO11" s="75" t="s">
        <v>63</v>
      </c>
      <c r="AP11" s="75" t="s">
        <v>63</v>
      </c>
      <c r="AQ11" s="75" t="s">
        <v>65</v>
      </c>
      <c r="AR11" s="75" t="s">
        <v>65</v>
      </c>
      <c r="AS11" s="75" t="s">
        <v>65</v>
      </c>
      <c r="AT11" s="75" t="s">
        <v>65</v>
      </c>
      <c r="AU11" s="75" t="s">
        <v>65</v>
      </c>
      <c r="AV11" s="75" t="s">
        <v>65</v>
      </c>
      <c r="AW11" s="75" t="s">
        <v>63</v>
      </c>
      <c r="AX11" s="80" t="s">
        <v>65</v>
      </c>
      <c r="AZ11" s="89">
        <f t="shared" si="4"/>
        <v>20</v>
      </c>
      <c r="BA11" s="90">
        <f t="shared" si="5"/>
        <v>5</v>
      </c>
    </row>
    <row r="12" spans="1:54" ht="21.75" customHeight="1">
      <c r="A12" s="83">
        <v>4</v>
      </c>
      <c r="B12" s="183" t="str">
        <f>IF('【記載例６－２】休日数の割合一覧表'!B13="","",'【記載例６－２】休日数の割合一覧表'!B13)</f>
        <v/>
      </c>
      <c r="C12" s="184"/>
      <c r="D12" s="184"/>
      <c r="E12" s="179"/>
      <c r="F12" s="183" t="str">
        <f>IF('【記載例６－２】休日数の割合一覧表'!L13="","",'【記載例６－２】休日数の割合一覧表'!L13)</f>
        <v>△△△△</v>
      </c>
      <c r="G12" s="184"/>
      <c r="H12" s="184"/>
      <c r="I12" s="179"/>
      <c r="J12" s="174">
        <f t="shared" ca="1" si="3"/>
        <v>0.26923076923076922</v>
      </c>
      <c r="K12" s="175"/>
      <c r="L12" s="107"/>
      <c r="M12" s="114">
        <v>256</v>
      </c>
      <c r="N12" s="107"/>
      <c r="O12" s="106">
        <v>67</v>
      </c>
      <c r="P12" s="176">
        <f t="shared" ca="1" si="1"/>
        <v>26</v>
      </c>
      <c r="Q12" s="177"/>
      <c r="R12" s="178">
        <f t="shared" ca="1" si="2"/>
        <v>7</v>
      </c>
      <c r="S12" s="179"/>
      <c r="T12" s="74" t="s">
        <v>64</v>
      </c>
      <c r="U12" s="75" t="s">
        <v>64</v>
      </c>
      <c r="V12" s="75" t="s">
        <v>64</v>
      </c>
      <c r="W12" s="75" t="s">
        <v>64</v>
      </c>
      <c r="X12" s="75" t="s">
        <v>64</v>
      </c>
      <c r="Y12" s="75" t="s">
        <v>65</v>
      </c>
      <c r="Z12" s="75" t="s">
        <v>65</v>
      </c>
      <c r="AA12" s="75" t="s">
        <v>63</v>
      </c>
      <c r="AB12" s="75" t="s">
        <v>63</v>
      </c>
      <c r="AC12" s="75" t="s">
        <v>65</v>
      </c>
      <c r="AD12" s="75" t="s">
        <v>63</v>
      </c>
      <c r="AE12" s="75" t="s">
        <v>65</v>
      </c>
      <c r="AF12" s="75" t="s">
        <v>65</v>
      </c>
      <c r="AG12" s="75" t="s">
        <v>65</v>
      </c>
      <c r="AH12" s="75" t="s">
        <v>65</v>
      </c>
      <c r="AI12" s="75" t="s">
        <v>63</v>
      </c>
      <c r="AJ12" s="75" t="s">
        <v>65</v>
      </c>
      <c r="AK12" s="75" t="s">
        <v>65</v>
      </c>
      <c r="AL12" s="75" t="s">
        <v>65</v>
      </c>
      <c r="AM12" s="75" t="s">
        <v>65</v>
      </c>
      <c r="AN12" s="75" t="s">
        <v>65</v>
      </c>
      <c r="AO12" s="75" t="s">
        <v>65</v>
      </c>
      <c r="AP12" s="75" t="s">
        <v>63</v>
      </c>
      <c r="AQ12" s="75" t="s">
        <v>65</v>
      </c>
      <c r="AR12" s="75" t="s">
        <v>65</v>
      </c>
      <c r="AS12" s="75" t="s">
        <v>65</v>
      </c>
      <c r="AT12" s="75" t="s">
        <v>65</v>
      </c>
      <c r="AU12" s="75" t="s">
        <v>65</v>
      </c>
      <c r="AV12" s="75" t="s">
        <v>63</v>
      </c>
      <c r="AW12" s="75" t="s">
        <v>63</v>
      </c>
      <c r="AX12" s="80" t="s">
        <v>65</v>
      </c>
      <c r="AZ12" s="89">
        <f t="shared" si="4"/>
        <v>19</v>
      </c>
      <c r="BA12" s="90">
        <f t="shared" si="5"/>
        <v>5</v>
      </c>
    </row>
    <row r="13" spans="1:54" ht="21.75" customHeight="1">
      <c r="A13" s="83">
        <v>5</v>
      </c>
      <c r="B13" s="183" t="str">
        <f>IF('【記載例６－２】休日数の割合一覧表'!B14="","",'【記載例６－２】休日数の割合一覧表'!B14)</f>
        <v/>
      </c>
      <c r="C13" s="184"/>
      <c r="D13" s="184"/>
      <c r="E13" s="179"/>
      <c r="F13" s="183" t="str">
        <f>IF('【記載例６－２】休日数の割合一覧表'!L14="","",'【記載例６－２】休日数の割合一覧表'!L14)</f>
        <v>◎◎◎◎</v>
      </c>
      <c r="G13" s="184"/>
      <c r="H13" s="184"/>
      <c r="I13" s="179"/>
      <c r="J13" s="174">
        <f t="shared" ca="1" si="3"/>
        <v>0.23076923076923078</v>
      </c>
      <c r="K13" s="175"/>
      <c r="L13" s="107"/>
      <c r="M13" s="114">
        <v>256</v>
      </c>
      <c r="N13" s="107"/>
      <c r="O13" s="106">
        <v>66</v>
      </c>
      <c r="P13" s="176">
        <f t="shared" ca="1" si="1"/>
        <v>26</v>
      </c>
      <c r="Q13" s="177"/>
      <c r="R13" s="178">
        <f t="shared" ca="1" si="2"/>
        <v>6</v>
      </c>
      <c r="S13" s="179"/>
      <c r="T13" s="74" t="s">
        <v>64</v>
      </c>
      <c r="U13" s="75" t="s">
        <v>64</v>
      </c>
      <c r="V13" s="75" t="s">
        <v>64</v>
      </c>
      <c r="W13" s="75" t="s">
        <v>64</v>
      </c>
      <c r="X13" s="75" t="s">
        <v>64</v>
      </c>
      <c r="Y13" s="75" t="s">
        <v>65</v>
      </c>
      <c r="Z13" s="75" t="s">
        <v>65</v>
      </c>
      <c r="AA13" s="75" t="s">
        <v>63</v>
      </c>
      <c r="AB13" s="75" t="s">
        <v>63</v>
      </c>
      <c r="AC13" s="75" t="s">
        <v>65</v>
      </c>
      <c r="AD13" s="75" t="s">
        <v>65</v>
      </c>
      <c r="AE13" s="75" t="s">
        <v>65</v>
      </c>
      <c r="AF13" s="75" t="s">
        <v>65</v>
      </c>
      <c r="AG13" s="75" t="s">
        <v>65</v>
      </c>
      <c r="AH13" s="75" t="s">
        <v>63</v>
      </c>
      <c r="AI13" s="75" t="s">
        <v>63</v>
      </c>
      <c r="AJ13" s="75" t="s">
        <v>65</v>
      </c>
      <c r="AK13" s="75" t="s">
        <v>65</v>
      </c>
      <c r="AL13" s="75" t="s">
        <v>65</v>
      </c>
      <c r="AM13" s="75" t="s">
        <v>65</v>
      </c>
      <c r="AN13" s="75" t="s">
        <v>65</v>
      </c>
      <c r="AO13" s="75" t="s">
        <v>65</v>
      </c>
      <c r="AP13" s="75" t="s">
        <v>63</v>
      </c>
      <c r="AQ13" s="75" t="s">
        <v>65</v>
      </c>
      <c r="AR13" s="75" t="s">
        <v>65</v>
      </c>
      <c r="AS13" s="75" t="s">
        <v>65</v>
      </c>
      <c r="AT13" s="75" t="s">
        <v>65</v>
      </c>
      <c r="AU13" s="75" t="s">
        <v>65</v>
      </c>
      <c r="AV13" s="75" t="s">
        <v>65</v>
      </c>
      <c r="AW13" s="75" t="s">
        <v>63</v>
      </c>
      <c r="AX13" s="80" t="s">
        <v>65</v>
      </c>
      <c r="AZ13" s="89">
        <f t="shared" si="4"/>
        <v>20</v>
      </c>
      <c r="BA13" s="90">
        <f t="shared" si="5"/>
        <v>5</v>
      </c>
    </row>
    <row r="14" spans="1:54" ht="21.75" customHeight="1">
      <c r="A14" s="83">
        <v>6</v>
      </c>
      <c r="B14" s="183" t="str">
        <f>IF('【記載例６－２】休日数の割合一覧表'!B15="","",'【記載例６－２】休日数の割合一覧表'!B15)</f>
        <v>△△工業株式会社</v>
      </c>
      <c r="C14" s="184"/>
      <c r="D14" s="184"/>
      <c r="E14" s="179"/>
      <c r="F14" s="183" t="str">
        <f>IF('【記載例６－２】休日数の割合一覧表'!L15="","",'【記載例６－２】休日数の割合一覧表'!L15)</f>
        <v>××××</v>
      </c>
      <c r="G14" s="184"/>
      <c r="H14" s="184"/>
      <c r="I14" s="179"/>
      <c r="J14" s="174">
        <f t="shared" ca="1" si="3"/>
        <v>0.18181818181818182</v>
      </c>
      <c r="K14" s="175"/>
      <c r="L14" s="107"/>
      <c r="M14" s="114">
        <v>252</v>
      </c>
      <c r="N14" s="107"/>
      <c r="O14" s="106">
        <v>65</v>
      </c>
      <c r="P14" s="176">
        <f t="shared" ca="1" si="1"/>
        <v>22</v>
      </c>
      <c r="Q14" s="177"/>
      <c r="R14" s="178">
        <f t="shared" ca="1" si="2"/>
        <v>4</v>
      </c>
      <c r="S14" s="179"/>
      <c r="T14" s="74" t="s">
        <v>64</v>
      </c>
      <c r="U14" s="75" t="s">
        <v>64</v>
      </c>
      <c r="V14" s="75" t="s">
        <v>64</v>
      </c>
      <c r="W14" s="75" t="s">
        <v>64</v>
      </c>
      <c r="X14" s="75" t="s">
        <v>64</v>
      </c>
      <c r="Y14" s="75" t="s">
        <v>64</v>
      </c>
      <c r="Z14" s="75" t="s">
        <v>64</v>
      </c>
      <c r="AA14" s="75" t="s">
        <v>64</v>
      </c>
      <c r="AB14" s="75" t="s">
        <v>64</v>
      </c>
      <c r="AC14" s="75" t="s">
        <v>65</v>
      </c>
      <c r="AD14" s="75" t="s">
        <v>65</v>
      </c>
      <c r="AE14" s="75" t="s">
        <v>65</v>
      </c>
      <c r="AF14" s="75" t="s">
        <v>65</v>
      </c>
      <c r="AG14" s="75" t="s">
        <v>65</v>
      </c>
      <c r="AH14" s="75" t="s">
        <v>65</v>
      </c>
      <c r="AI14" s="75" t="s">
        <v>63</v>
      </c>
      <c r="AJ14" s="75" t="s">
        <v>65</v>
      </c>
      <c r="AK14" s="75" t="s">
        <v>65</v>
      </c>
      <c r="AL14" s="75" t="s">
        <v>65</v>
      </c>
      <c r="AM14" s="75" t="s">
        <v>65</v>
      </c>
      <c r="AN14" s="75" t="s">
        <v>65</v>
      </c>
      <c r="AO14" s="75" t="s">
        <v>63</v>
      </c>
      <c r="AP14" s="75" t="s">
        <v>63</v>
      </c>
      <c r="AQ14" s="75" t="s">
        <v>65</v>
      </c>
      <c r="AR14" s="75" t="s">
        <v>65</v>
      </c>
      <c r="AS14" s="75" t="s">
        <v>65</v>
      </c>
      <c r="AT14" s="75" t="s">
        <v>65</v>
      </c>
      <c r="AU14" s="75" t="s">
        <v>65</v>
      </c>
      <c r="AV14" s="75" t="s">
        <v>65</v>
      </c>
      <c r="AW14" s="75" t="s">
        <v>63</v>
      </c>
      <c r="AX14" s="80" t="s">
        <v>65</v>
      </c>
      <c r="AZ14" s="89">
        <f t="shared" si="4"/>
        <v>18</v>
      </c>
      <c r="BA14" s="90">
        <f t="shared" si="5"/>
        <v>9</v>
      </c>
    </row>
    <row r="15" spans="1:54" ht="21.75" customHeight="1">
      <c r="A15" s="83">
        <v>7</v>
      </c>
      <c r="B15" s="183" t="str">
        <f>IF('【記載例６－２】休日数の割合一覧表'!B16="","",'【記載例６－２】休日数の割合一覧表'!B16)</f>
        <v/>
      </c>
      <c r="C15" s="184"/>
      <c r="D15" s="184"/>
      <c r="E15" s="179"/>
      <c r="F15" s="183" t="str">
        <f>IF('【記載例６－２】休日数の割合一覧表'!L16="","",'【記載例６－２】休日数の割合一覧表'!L16)</f>
        <v>□□□□</v>
      </c>
      <c r="G15" s="184"/>
      <c r="H15" s="184"/>
      <c r="I15" s="179"/>
      <c r="J15" s="174">
        <f t="shared" ca="1" si="3"/>
        <v>0.18181818181818182</v>
      </c>
      <c r="K15" s="175"/>
      <c r="L15" s="107"/>
      <c r="M15" s="114">
        <v>252</v>
      </c>
      <c r="N15" s="107"/>
      <c r="O15" s="106">
        <v>65</v>
      </c>
      <c r="P15" s="176">
        <f t="shared" ca="1" si="1"/>
        <v>22</v>
      </c>
      <c r="Q15" s="177"/>
      <c r="R15" s="178">
        <f t="shared" ca="1" si="2"/>
        <v>4</v>
      </c>
      <c r="S15" s="179"/>
      <c r="T15" s="74" t="s">
        <v>64</v>
      </c>
      <c r="U15" s="75" t="s">
        <v>64</v>
      </c>
      <c r="V15" s="75" t="s">
        <v>64</v>
      </c>
      <c r="W15" s="75" t="s">
        <v>64</v>
      </c>
      <c r="X15" s="75" t="s">
        <v>64</v>
      </c>
      <c r="Y15" s="75" t="s">
        <v>64</v>
      </c>
      <c r="Z15" s="75" t="s">
        <v>64</v>
      </c>
      <c r="AA15" s="75" t="s">
        <v>64</v>
      </c>
      <c r="AB15" s="75" t="s">
        <v>64</v>
      </c>
      <c r="AC15" s="75" t="s">
        <v>65</v>
      </c>
      <c r="AD15" s="75" t="s">
        <v>65</v>
      </c>
      <c r="AE15" s="75" t="s">
        <v>65</v>
      </c>
      <c r="AF15" s="75" t="s">
        <v>65</v>
      </c>
      <c r="AG15" s="75" t="s">
        <v>65</v>
      </c>
      <c r="AH15" s="75" t="s">
        <v>63</v>
      </c>
      <c r="AI15" s="75" t="s">
        <v>63</v>
      </c>
      <c r="AJ15" s="75" t="s">
        <v>65</v>
      </c>
      <c r="AK15" s="75" t="s">
        <v>65</v>
      </c>
      <c r="AL15" s="75" t="s">
        <v>65</v>
      </c>
      <c r="AM15" s="75" t="s">
        <v>65</v>
      </c>
      <c r="AN15" s="75" t="s">
        <v>65</v>
      </c>
      <c r="AO15" s="75" t="s">
        <v>65</v>
      </c>
      <c r="AP15" s="75" t="s">
        <v>63</v>
      </c>
      <c r="AQ15" s="75" t="s">
        <v>65</v>
      </c>
      <c r="AR15" s="75" t="s">
        <v>65</v>
      </c>
      <c r="AS15" s="75" t="s">
        <v>65</v>
      </c>
      <c r="AT15" s="75" t="s">
        <v>65</v>
      </c>
      <c r="AU15" s="75" t="s">
        <v>65</v>
      </c>
      <c r="AV15" s="75" t="s">
        <v>65</v>
      </c>
      <c r="AW15" s="75" t="s">
        <v>63</v>
      </c>
      <c r="AX15" s="80" t="s">
        <v>65</v>
      </c>
      <c r="AZ15" s="89">
        <f t="shared" si="4"/>
        <v>18</v>
      </c>
      <c r="BA15" s="90">
        <f t="shared" si="5"/>
        <v>9</v>
      </c>
    </row>
    <row r="16" spans="1:54" ht="21.75" customHeight="1">
      <c r="A16" s="83">
        <v>8</v>
      </c>
      <c r="B16" s="183" t="str">
        <f>IF('【記載例６－２】休日数の割合一覧表'!B17="","",'【記載例６－２】休日数の割合一覧表'!B17)</f>
        <v/>
      </c>
      <c r="C16" s="184"/>
      <c r="D16" s="184"/>
      <c r="E16" s="179"/>
      <c r="F16" s="183" t="str">
        <f>IF('【記載例６－２】休日数の割合一覧表'!L17="","",'【記載例６－２】休日数の割合一覧表'!L17)</f>
        <v>▽▽▽▽</v>
      </c>
      <c r="G16" s="184"/>
      <c r="H16" s="184"/>
      <c r="I16" s="179"/>
      <c r="J16" s="174">
        <f t="shared" ca="1" si="3"/>
        <v>0.22727272727272727</v>
      </c>
      <c r="K16" s="175"/>
      <c r="L16" s="107"/>
      <c r="M16" s="114">
        <v>252</v>
      </c>
      <c r="N16" s="107"/>
      <c r="O16" s="106">
        <v>65</v>
      </c>
      <c r="P16" s="176">
        <f t="shared" ca="1" si="1"/>
        <v>22</v>
      </c>
      <c r="Q16" s="177"/>
      <c r="R16" s="178">
        <f t="shared" ca="1" si="2"/>
        <v>5</v>
      </c>
      <c r="S16" s="179"/>
      <c r="T16" s="74" t="s">
        <v>64</v>
      </c>
      <c r="U16" s="75" t="s">
        <v>64</v>
      </c>
      <c r="V16" s="75" t="s">
        <v>64</v>
      </c>
      <c r="W16" s="75" t="s">
        <v>64</v>
      </c>
      <c r="X16" s="75" t="s">
        <v>64</v>
      </c>
      <c r="Y16" s="75" t="s">
        <v>64</v>
      </c>
      <c r="Z16" s="75" t="s">
        <v>64</v>
      </c>
      <c r="AA16" s="75" t="s">
        <v>64</v>
      </c>
      <c r="AB16" s="75" t="s">
        <v>64</v>
      </c>
      <c r="AC16" s="75" t="s">
        <v>65</v>
      </c>
      <c r="AD16" s="75" t="s">
        <v>65</v>
      </c>
      <c r="AE16" s="75" t="s">
        <v>65</v>
      </c>
      <c r="AF16" s="75" t="s">
        <v>65</v>
      </c>
      <c r="AG16" s="75" t="s">
        <v>65</v>
      </c>
      <c r="AH16" s="75" t="s">
        <v>65</v>
      </c>
      <c r="AI16" s="75" t="s">
        <v>63</v>
      </c>
      <c r="AJ16" s="75" t="s">
        <v>65</v>
      </c>
      <c r="AK16" s="75" t="s">
        <v>65</v>
      </c>
      <c r="AL16" s="75" t="s">
        <v>65</v>
      </c>
      <c r="AM16" s="75" t="s">
        <v>65</v>
      </c>
      <c r="AN16" s="75" t="s">
        <v>65</v>
      </c>
      <c r="AO16" s="75" t="s">
        <v>63</v>
      </c>
      <c r="AP16" s="75" t="s">
        <v>63</v>
      </c>
      <c r="AQ16" s="75" t="s">
        <v>65</v>
      </c>
      <c r="AR16" s="75" t="s">
        <v>65</v>
      </c>
      <c r="AS16" s="75" t="s">
        <v>65</v>
      </c>
      <c r="AT16" s="75" t="s">
        <v>65</v>
      </c>
      <c r="AU16" s="75" t="s">
        <v>65</v>
      </c>
      <c r="AV16" s="75" t="s">
        <v>63</v>
      </c>
      <c r="AW16" s="75" t="s">
        <v>63</v>
      </c>
      <c r="AX16" s="80" t="s">
        <v>65</v>
      </c>
      <c r="AZ16" s="89">
        <f t="shared" si="4"/>
        <v>17</v>
      </c>
      <c r="BA16" s="90">
        <f t="shared" si="5"/>
        <v>9</v>
      </c>
    </row>
    <row r="17" spans="1:53" ht="21.75" customHeight="1">
      <c r="A17" s="83">
        <v>9</v>
      </c>
      <c r="B17" s="183" t="str">
        <f>IF('【記載例６－２】休日数の割合一覧表'!B18="","",'【記載例６－２】休日数の割合一覧表'!B18)</f>
        <v/>
      </c>
      <c r="C17" s="184"/>
      <c r="D17" s="184"/>
      <c r="E17" s="179"/>
      <c r="F17" s="183" t="str">
        <f>IF('【記載例６－２】休日数の割合一覧表'!L18="","",'【記載例６－２】休日数の割合一覧表'!L18)</f>
        <v>●●●●</v>
      </c>
      <c r="G17" s="184"/>
      <c r="H17" s="184"/>
      <c r="I17" s="179"/>
      <c r="J17" s="174">
        <f t="shared" ca="1" si="3"/>
        <v>0.18181818181818182</v>
      </c>
      <c r="K17" s="175"/>
      <c r="L17" s="107"/>
      <c r="M17" s="114">
        <v>252</v>
      </c>
      <c r="N17" s="107"/>
      <c r="O17" s="106">
        <v>64</v>
      </c>
      <c r="P17" s="176">
        <f t="shared" ca="1" si="1"/>
        <v>22</v>
      </c>
      <c r="Q17" s="177"/>
      <c r="R17" s="178">
        <f t="shared" ca="1" si="2"/>
        <v>4</v>
      </c>
      <c r="S17" s="179"/>
      <c r="T17" s="74" t="s">
        <v>64</v>
      </c>
      <c r="U17" s="75" t="s">
        <v>64</v>
      </c>
      <c r="V17" s="75" t="s">
        <v>64</v>
      </c>
      <c r="W17" s="75" t="s">
        <v>64</v>
      </c>
      <c r="X17" s="75" t="s">
        <v>64</v>
      </c>
      <c r="Y17" s="75" t="s">
        <v>64</v>
      </c>
      <c r="Z17" s="75" t="s">
        <v>64</v>
      </c>
      <c r="AA17" s="75" t="s">
        <v>64</v>
      </c>
      <c r="AB17" s="75" t="s">
        <v>64</v>
      </c>
      <c r="AC17" s="75" t="s">
        <v>65</v>
      </c>
      <c r="AD17" s="75" t="s">
        <v>65</v>
      </c>
      <c r="AE17" s="75" t="s">
        <v>65</v>
      </c>
      <c r="AF17" s="75" t="s">
        <v>65</v>
      </c>
      <c r="AG17" s="75" t="s">
        <v>65</v>
      </c>
      <c r="AH17" s="75" t="s">
        <v>63</v>
      </c>
      <c r="AI17" s="75" t="s">
        <v>63</v>
      </c>
      <c r="AJ17" s="75" t="s">
        <v>65</v>
      </c>
      <c r="AK17" s="75" t="s">
        <v>65</v>
      </c>
      <c r="AL17" s="75" t="s">
        <v>65</v>
      </c>
      <c r="AM17" s="75" t="s">
        <v>65</v>
      </c>
      <c r="AN17" s="75" t="s">
        <v>65</v>
      </c>
      <c r="AO17" s="75" t="s">
        <v>65</v>
      </c>
      <c r="AP17" s="75" t="s">
        <v>63</v>
      </c>
      <c r="AQ17" s="75" t="s">
        <v>65</v>
      </c>
      <c r="AR17" s="75" t="s">
        <v>65</v>
      </c>
      <c r="AS17" s="75" t="s">
        <v>65</v>
      </c>
      <c r="AT17" s="75" t="s">
        <v>65</v>
      </c>
      <c r="AU17" s="75" t="s">
        <v>65</v>
      </c>
      <c r="AV17" s="75" t="s">
        <v>65</v>
      </c>
      <c r="AW17" s="75" t="s">
        <v>63</v>
      </c>
      <c r="AX17" s="80" t="s">
        <v>65</v>
      </c>
      <c r="AZ17" s="89">
        <f t="shared" si="4"/>
        <v>18</v>
      </c>
      <c r="BA17" s="90">
        <f t="shared" si="5"/>
        <v>9</v>
      </c>
    </row>
    <row r="18" spans="1:53" ht="21.75" customHeight="1">
      <c r="A18" s="83">
        <v>10</v>
      </c>
      <c r="B18" s="183" t="str">
        <f>IF('【記載例６－２】休日数の割合一覧表'!B19="","",'【記載例６－２】休日数の割合一覧表'!B19)</f>
        <v/>
      </c>
      <c r="C18" s="184"/>
      <c r="D18" s="184"/>
      <c r="E18" s="179"/>
      <c r="F18" s="183" t="str">
        <f>IF('【記載例６－２】休日数の割合一覧表'!L19="","",'【記載例６－２】休日数の割合一覧表'!L19)</f>
        <v>▲▲▲▲</v>
      </c>
      <c r="G18" s="184"/>
      <c r="H18" s="184"/>
      <c r="I18" s="179"/>
      <c r="J18" s="174">
        <f t="shared" ca="1" si="3"/>
        <v>0.22727272727272727</v>
      </c>
      <c r="K18" s="175"/>
      <c r="L18" s="107"/>
      <c r="M18" s="114">
        <v>252</v>
      </c>
      <c r="N18" s="107"/>
      <c r="O18" s="106">
        <v>66</v>
      </c>
      <c r="P18" s="176">
        <f t="shared" ca="1" si="1"/>
        <v>22</v>
      </c>
      <c r="Q18" s="177"/>
      <c r="R18" s="178">
        <f t="shared" ca="1" si="2"/>
        <v>5</v>
      </c>
      <c r="S18" s="179"/>
      <c r="T18" s="74" t="s">
        <v>64</v>
      </c>
      <c r="U18" s="75" t="s">
        <v>64</v>
      </c>
      <c r="V18" s="75" t="s">
        <v>64</v>
      </c>
      <c r="W18" s="75" t="s">
        <v>64</v>
      </c>
      <c r="X18" s="75" t="s">
        <v>64</v>
      </c>
      <c r="Y18" s="75" t="s">
        <v>64</v>
      </c>
      <c r="Z18" s="75" t="s">
        <v>64</v>
      </c>
      <c r="AA18" s="75" t="s">
        <v>64</v>
      </c>
      <c r="AB18" s="75" t="s">
        <v>64</v>
      </c>
      <c r="AC18" s="75" t="s">
        <v>65</v>
      </c>
      <c r="AD18" s="75" t="s">
        <v>65</v>
      </c>
      <c r="AE18" s="75" t="s">
        <v>65</v>
      </c>
      <c r="AF18" s="75" t="s">
        <v>65</v>
      </c>
      <c r="AG18" s="75" t="s">
        <v>65</v>
      </c>
      <c r="AH18" s="75" t="s">
        <v>65</v>
      </c>
      <c r="AI18" s="75" t="s">
        <v>63</v>
      </c>
      <c r="AJ18" s="75" t="s">
        <v>65</v>
      </c>
      <c r="AK18" s="75" t="s">
        <v>65</v>
      </c>
      <c r="AL18" s="75" t="s">
        <v>65</v>
      </c>
      <c r="AM18" s="75" t="s">
        <v>65</v>
      </c>
      <c r="AN18" s="75" t="s">
        <v>65</v>
      </c>
      <c r="AO18" s="75" t="s">
        <v>63</v>
      </c>
      <c r="AP18" s="75" t="s">
        <v>63</v>
      </c>
      <c r="AQ18" s="75" t="s">
        <v>65</v>
      </c>
      <c r="AR18" s="75" t="s">
        <v>65</v>
      </c>
      <c r="AS18" s="75" t="s">
        <v>65</v>
      </c>
      <c r="AT18" s="75" t="s">
        <v>65</v>
      </c>
      <c r="AU18" s="75" t="s">
        <v>65</v>
      </c>
      <c r="AV18" s="75" t="s">
        <v>63</v>
      </c>
      <c r="AW18" s="75" t="s">
        <v>63</v>
      </c>
      <c r="AX18" s="80" t="s">
        <v>65</v>
      </c>
      <c r="AZ18" s="89">
        <f t="shared" si="4"/>
        <v>17</v>
      </c>
      <c r="BA18" s="90">
        <f t="shared" si="5"/>
        <v>9</v>
      </c>
    </row>
    <row r="19" spans="1:53" ht="21.75" customHeight="1">
      <c r="A19" s="83">
        <v>11</v>
      </c>
      <c r="B19" s="183" t="str">
        <f>IF('【記載例６－２】休日数の割合一覧表'!B20="","",'【記載例６－２】休日数の割合一覧表'!B20)</f>
        <v>◆◆建設有限会社</v>
      </c>
      <c r="C19" s="184"/>
      <c r="D19" s="184"/>
      <c r="E19" s="179"/>
      <c r="F19" s="183" t="str">
        <f>IF('【記載例６－２】休日数の割合一覧表'!L20="","",'【記載例６－２】休日数の割合一覧表'!L20)</f>
        <v>◆◆◆◆</v>
      </c>
      <c r="G19" s="184"/>
      <c r="H19" s="184"/>
      <c r="I19" s="179"/>
      <c r="J19" s="174">
        <f t="shared" ca="1" si="3"/>
        <v>0.13333333333333333</v>
      </c>
      <c r="K19" s="175"/>
      <c r="L19" s="107"/>
      <c r="M19" s="114">
        <v>245</v>
      </c>
      <c r="N19" s="107"/>
      <c r="O19" s="106">
        <v>63</v>
      </c>
      <c r="P19" s="176">
        <f t="shared" ca="1" si="1"/>
        <v>15</v>
      </c>
      <c r="Q19" s="177"/>
      <c r="R19" s="178">
        <f t="shared" ca="1" si="2"/>
        <v>2</v>
      </c>
      <c r="S19" s="179"/>
      <c r="T19" s="74" t="s">
        <v>64</v>
      </c>
      <c r="U19" s="75" t="s">
        <v>64</v>
      </c>
      <c r="V19" s="75" t="s">
        <v>64</v>
      </c>
      <c r="W19" s="75" t="s">
        <v>64</v>
      </c>
      <c r="X19" s="75" t="s">
        <v>64</v>
      </c>
      <c r="Y19" s="75" t="s">
        <v>64</v>
      </c>
      <c r="Z19" s="75" t="s">
        <v>64</v>
      </c>
      <c r="AA19" s="75" t="s">
        <v>64</v>
      </c>
      <c r="AB19" s="75" t="s">
        <v>64</v>
      </c>
      <c r="AC19" s="75" t="s">
        <v>64</v>
      </c>
      <c r="AD19" s="75" t="s">
        <v>64</v>
      </c>
      <c r="AE19" s="75" t="s">
        <v>64</v>
      </c>
      <c r="AF19" s="75" t="s">
        <v>64</v>
      </c>
      <c r="AG19" s="75" t="s">
        <v>64</v>
      </c>
      <c r="AH19" s="75" t="s">
        <v>64</v>
      </c>
      <c r="AI19" s="75" t="s">
        <v>64</v>
      </c>
      <c r="AJ19" s="75" t="s">
        <v>65</v>
      </c>
      <c r="AK19" s="75" t="s">
        <v>65</v>
      </c>
      <c r="AL19" s="75" t="s">
        <v>65</v>
      </c>
      <c r="AM19" s="75" t="s">
        <v>65</v>
      </c>
      <c r="AN19" s="75" t="s">
        <v>65</v>
      </c>
      <c r="AO19" s="75" t="s">
        <v>65</v>
      </c>
      <c r="AP19" s="75" t="s">
        <v>63</v>
      </c>
      <c r="AQ19" s="75" t="s">
        <v>65</v>
      </c>
      <c r="AR19" s="75" t="s">
        <v>65</v>
      </c>
      <c r="AS19" s="75" t="s">
        <v>65</v>
      </c>
      <c r="AT19" s="75" t="s">
        <v>65</v>
      </c>
      <c r="AU19" s="75" t="s">
        <v>65</v>
      </c>
      <c r="AV19" s="75" t="s">
        <v>65</v>
      </c>
      <c r="AW19" s="75" t="s">
        <v>63</v>
      </c>
      <c r="AX19" s="80" t="s">
        <v>65</v>
      </c>
      <c r="AZ19" s="89">
        <f t="shared" si="4"/>
        <v>13</v>
      </c>
      <c r="BA19" s="90">
        <f t="shared" si="5"/>
        <v>16</v>
      </c>
    </row>
    <row r="20" spans="1:53" ht="21.75" customHeight="1">
      <c r="A20" s="83">
        <v>12</v>
      </c>
      <c r="B20" s="183" t="str">
        <f>IF('【記載例６－２】休日数の割合一覧表'!B21="","",'【記載例６－２】休日数の割合一覧表'!B21)</f>
        <v/>
      </c>
      <c r="C20" s="184"/>
      <c r="D20" s="184"/>
      <c r="E20" s="179"/>
      <c r="F20" s="183" t="str">
        <f>IF('【記載例６－２】休日数の割合一覧表'!L21="","",'【記載例６－２】休日数の割合一覧表'!L21)</f>
        <v>▼▼▼▼</v>
      </c>
      <c r="G20" s="184"/>
      <c r="H20" s="184"/>
      <c r="I20" s="179"/>
      <c r="J20" s="174">
        <f t="shared" ca="1" si="3"/>
        <v>0.2</v>
      </c>
      <c r="K20" s="175"/>
      <c r="L20" s="107"/>
      <c r="M20" s="114">
        <v>245</v>
      </c>
      <c r="N20" s="107"/>
      <c r="O20" s="106">
        <v>65</v>
      </c>
      <c r="P20" s="176">
        <f t="shared" ca="1" si="1"/>
        <v>15</v>
      </c>
      <c r="Q20" s="177"/>
      <c r="R20" s="178">
        <f t="shared" ca="1" si="2"/>
        <v>3</v>
      </c>
      <c r="S20" s="179"/>
      <c r="T20" s="74" t="s">
        <v>64</v>
      </c>
      <c r="U20" s="75" t="s">
        <v>64</v>
      </c>
      <c r="V20" s="75" t="s">
        <v>64</v>
      </c>
      <c r="W20" s="75" t="s">
        <v>64</v>
      </c>
      <c r="X20" s="75" t="s">
        <v>64</v>
      </c>
      <c r="Y20" s="75" t="s">
        <v>64</v>
      </c>
      <c r="Z20" s="75" t="s">
        <v>64</v>
      </c>
      <c r="AA20" s="75" t="s">
        <v>64</v>
      </c>
      <c r="AB20" s="75" t="s">
        <v>64</v>
      </c>
      <c r="AC20" s="75" t="s">
        <v>64</v>
      </c>
      <c r="AD20" s="75" t="s">
        <v>64</v>
      </c>
      <c r="AE20" s="75" t="s">
        <v>64</v>
      </c>
      <c r="AF20" s="75" t="s">
        <v>64</v>
      </c>
      <c r="AG20" s="75" t="s">
        <v>64</v>
      </c>
      <c r="AH20" s="75" t="s">
        <v>64</v>
      </c>
      <c r="AI20" s="75" t="s">
        <v>64</v>
      </c>
      <c r="AJ20" s="75" t="s">
        <v>65</v>
      </c>
      <c r="AK20" s="75" t="s">
        <v>65</v>
      </c>
      <c r="AL20" s="75" t="s">
        <v>65</v>
      </c>
      <c r="AM20" s="75" t="s">
        <v>65</v>
      </c>
      <c r="AN20" s="75" t="s">
        <v>65</v>
      </c>
      <c r="AO20" s="75" t="s">
        <v>65</v>
      </c>
      <c r="AP20" s="75" t="s">
        <v>63</v>
      </c>
      <c r="AQ20" s="75" t="s">
        <v>65</v>
      </c>
      <c r="AR20" s="75" t="s">
        <v>65</v>
      </c>
      <c r="AS20" s="75" t="s">
        <v>65</v>
      </c>
      <c r="AT20" s="75" t="s">
        <v>63</v>
      </c>
      <c r="AU20" s="75" t="s">
        <v>65</v>
      </c>
      <c r="AV20" s="75" t="s">
        <v>65</v>
      </c>
      <c r="AW20" s="75" t="s">
        <v>63</v>
      </c>
      <c r="AX20" s="80" t="s">
        <v>65</v>
      </c>
      <c r="AZ20" s="89">
        <f t="shared" si="4"/>
        <v>12</v>
      </c>
      <c r="BA20" s="90">
        <f t="shared" si="5"/>
        <v>16</v>
      </c>
    </row>
    <row r="21" spans="1:53" ht="21.75" customHeight="1">
      <c r="A21" s="83">
        <v>13</v>
      </c>
      <c r="B21" s="183" t="str">
        <f>IF('【記載例６－２】休日数の割合一覧表'!B22="","",'【記載例６－２】休日数の割合一覧表'!B22)</f>
        <v/>
      </c>
      <c r="C21" s="184"/>
      <c r="D21" s="184"/>
      <c r="E21" s="179"/>
      <c r="F21" s="183" t="str">
        <f>IF('【記載例６－２】休日数の割合一覧表'!L22="","",'【記載例６－２】休日数の割合一覧表'!L22)</f>
        <v>■■■■</v>
      </c>
      <c r="G21" s="184"/>
      <c r="H21" s="184"/>
      <c r="I21" s="179"/>
      <c r="J21" s="174">
        <f t="shared" ca="1" si="3"/>
        <v>0.2</v>
      </c>
      <c r="K21" s="175"/>
      <c r="L21" s="107"/>
      <c r="M21" s="114">
        <v>245</v>
      </c>
      <c r="N21" s="107"/>
      <c r="O21" s="106">
        <v>65</v>
      </c>
      <c r="P21" s="176">
        <f t="shared" ca="1" si="1"/>
        <v>15</v>
      </c>
      <c r="Q21" s="177"/>
      <c r="R21" s="178">
        <f t="shared" ca="1" si="2"/>
        <v>3</v>
      </c>
      <c r="S21" s="179"/>
      <c r="T21" s="74" t="s">
        <v>64</v>
      </c>
      <c r="U21" s="75" t="s">
        <v>64</v>
      </c>
      <c r="V21" s="75" t="s">
        <v>64</v>
      </c>
      <c r="W21" s="75" t="s">
        <v>64</v>
      </c>
      <c r="X21" s="75" t="s">
        <v>64</v>
      </c>
      <c r="Y21" s="75" t="s">
        <v>64</v>
      </c>
      <c r="Z21" s="75" t="s">
        <v>64</v>
      </c>
      <c r="AA21" s="75" t="s">
        <v>64</v>
      </c>
      <c r="AB21" s="75" t="s">
        <v>64</v>
      </c>
      <c r="AC21" s="75" t="s">
        <v>64</v>
      </c>
      <c r="AD21" s="75" t="s">
        <v>64</v>
      </c>
      <c r="AE21" s="75" t="s">
        <v>64</v>
      </c>
      <c r="AF21" s="75" t="s">
        <v>64</v>
      </c>
      <c r="AG21" s="75" t="s">
        <v>64</v>
      </c>
      <c r="AH21" s="75" t="s">
        <v>64</v>
      </c>
      <c r="AI21" s="75" t="s">
        <v>64</v>
      </c>
      <c r="AJ21" s="75" t="s">
        <v>65</v>
      </c>
      <c r="AK21" s="75" t="s">
        <v>65</v>
      </c>
      <c r="AL21" s="75" t="s">
        <v>65</v>
      </c>
      <c r="AM21" s="75" t="s">
        <v>65</v>
      </c>
      <c r="AN21" s="75" t="s">
        <v>65</v>
      </c>
      <c r="AO21" s="75" t="s">
        <v>63</v>
      </c>
      <c r="AP21" s="75" t="s">
        <v>63</v>
      </c>
      <c r="AQ21" s="75" t="s">
        <v>65</v>
      </c>
      <c r="AR21" s="75" t="s">
        <v>65</v>
      </c>
      <c r="AS21" s="75" t="s">
        <v>65</v>
      </c>
      <c r="AT21" s="75" t="s">
        <v>65</v>
      </c>
      <c r="AU21" s="75" t="s">
        <v>65</v>
      </c>
      <c r="AV21" s="75" t="s">
        <v>65</v>
      </c>
      <c r="AW21" s="75" t="s">
        <v>63</v>
      </c>
      <c r="AX21" s="80" t="s">
        <v>65</v>
      </c>
      <c r="AZ21" s="89">
        <f t="shared" si="4"/>
        <v>12</v>
      </c>
      <c r="BA21" s="90">
        <f t="shared" si="5"/>
        <v>16</v>
      </c>
    </row>
    <row r="22" spans="1:53" ht="21.75" customHeight="1">
      <c r="A22" s="83">
        <v>14</v>
      </c>
      <c r="B22" s="183" t="str">
        <f>IF('【記載例６－２】休日数の割合一覧表'!B23="","",'【記載例６－２】休日数の割合一覧表'!B23)</f>
        <v/>
      </c>
      <c r="C22" s="184"/>
      <c r="D22" s="184"/>
      <c r="E22" s="179"/>
      <c r="F22" s="183" t="str">
        <f>IF('【記載例６－２】休日数の割合一覧表'!L23="","",'【記載例６－２】休日数の割合一覧表'!L23)</f>
        <v>○○●●</v>
      </c>
      <c r="G22" s="184"/>
      <c r="H22" s="184"/>
      <c r="I22" s="179"/>
      <c r="J22" s="174">
        <f t="shared" ca="1" si="3"/>
        <v>0.2</v>
      </c>
      <c r="K22" s="175"/>
      <c r="L22" s="107"/>
      <c r="M22" s="114">
        <v>245</v>
      </c>
      <c r="N22" s="107"/>
      <c r="O22" s="106">
        <v>64</v>
      </c>
      <c r="P22" s="176">
        <f t="shared" ca="1" si="1"/>
        <v>15</v>
      </c>
      <c r="Q22" s="177"/>
      <c r="R22" s="178">
        <f t="shared" ca="1" si="2"/>
        <v>3</v>
      </c>
      <c r="S22" s="179"/>
      <c r="T22" s="74" t="s">
        <v>64</v>
      </c>
      <c r="U22" s="75" t="s">
        <v>64</v>
      </c>
      <c r="V22" s="75" t="s">
        <v>64</v>
      </c>
      <c r="W22" s="75" t="s">
        <v>64</v>
      </c>
      <c r="X22" s="75" t="s">
        <v>64</v>
      </c>
      <c r="Y22" s="75" t="s">
        <v>64</v>
      </c>
      <c r="Z22" s="75" t="s">
        <v>64</v>
      </c>
      <c r="AA22" s="75" t="s">
        <v>64</v>
      </c>
      <c r="AB22" s="75" t="s">
        <v>64</v>
      </c>
      <c r="AC22" s="75" t="s">
        <v>64</v>
      </c>
      <c r="AD22" s="75" t="s">
        <v>64</v>
      </c>
      <c r="AE22" s="75" t="s">
        <v>64</v>
      </c>
      <c r="AF22" s="75" t="s">
        <v>64</v>
      </c>
      <c r="AG22" s="75" t="s">
        <v>64</v>
      </c>
      <c r="AH22" s="75" t="s">
        <v>64</v>
      </c>
      <c r="AI22" s="75" t="s">
        <v>64</v>
      </c>
      <c r="AJ22" s="75" t="s">
        <v>65</v>
      </c>
      <c r="AK22" s="75" t="s">
        <v>65</v>
      </c>
      <c r="AL22" s="75" t="s">
        <v>65</v>
      </c>
      <c r="AM22" s="75" t="s">
        <v>65</v>
      </c>
      <c r="AN22" s="75" t="s">
        <v>65</v>
      </c>
      <c r="AO22" s="75" t="s">
        <v>63</v>
      </c>
      <c r="AP22" s="75" t="s">
        <v>63</v>
      </c>
      <c r="AQ22" s="75" t="s">
        <v>65</v>
      </c>
      <c r="AR22" s="75" t="s">
        <v>65</v>
      </c>
      <c r="AS22" s="75" t="s">
        <v>65</v>
      </c>
      <c r="AT22" s="75" t="s">
        <v>65</v>
      </c>
      <c r="AU22" s="75" t="s">
        <v>65</v>
      </c>
      <c r="AV22" s="75" t="s">
        <v>65</v>
      </c>
      <c r="AW22" s="75" t="s">
        <v>63</v>
      </c>
      <c r="AX22" s="80" t="s">
        <v>65</v>
      </c>
      <c r="AZ22" s="89">
        <f t="shared" si="4"/>
        <v>12</v>
      </c>
      <c r="BA22" s="90">
        <f t="shared" si="5"/>
        <v>16</v>
      </c>
    </row>
    <row r="23" spans="1:53" ht="21.75" customHeight="1">
      <c r="A23" s="83">
        <v>15</v>
      </c>
      <c r="B23" s="183" t="str">
        <f>IF('【記載例６－２】休日数の割合一覧表'!B24="","",'【記載例６－２】休日数の割合一覧表'!B24)</f>
        <v/>
      </c>
      <c r="C23" s="184"/>
      <c r="D23" s="184"/>
      <c r="E23" s="179"/>
      <c r="F23" s="183" t="str">
        <f>IF('【記載例６－２】休日数の割合一覧表'!L24="","",'【記載例６－２】休日数の割合一覧表'!L24)</f>
        <v>△△▲▲</v>
      </c>
      <c r="G23" s="184"/>
      <c r="H23" s="184"/>
      <c r="I23" s="179"/>
      <c r="J23" s="174">
        <f t="shared" ca="1" si="3"/>
        <v>0.2</v>
      </c>
      <c r="K23" s="175"/>
      <c r="L23" s="107"/>
      <c r="M23" s="114">
        <v>245</v>
      </c>
      <c r="N23" s="107"/>
      <c r="O23" s="106">
        <v>64</v>
      </c>
      <c r="P23" s="176">
        <f t="shared" ca="1" si="1"/>
        <v>15</v>
      </c>
      <c r="Q23" s="177"/>
      <c r="R23" s="178">
        <f t="shared" ca="1" si="2"/>
        <v>3</v>
      </c>
      <c r="S23" s="179"/>
      <c r="T23" s="74" t="s">
        <v>64</v>
      </c>
      <c r="U23" s="75" t="s">
        <v>64</v>
      </c>
      <c r="V23" s="75" t="s">
        <v>64</v>
      </c>
      <c r="W23" s="75" t="s">
        <v>64</v>
      </c>
      <c r="X23" s="75" t="s">
        <v>64</v>
      </c>
      <c r="Y23" s="75" t="s">
        <v>64</v>
      </c>
      <c r="Z23" s="75" t="s">
        <v>64</v>
      </c>
      <c r="AA23" s="75" t="s">
        <v>64</v>
      </c>
      <c r="AB23" s="75" t="s">
        <v>64</v>
      </c>
      <c r="AC23" s="75" t="s">
        <v>64</v>
      </c>
      <c r="AD23" s="75" t="s">
        <v>64</v>
      </c>
      <c r="AE23" s="75" t="s">
        <v>64</v>
      </c>
      <c r="AF23" s="75" t="s">
        <v>64</v>
      </c>
      <c r="AG23" s="75" t="s">
        <v>64</v>
      </c>
      <c r="AH23" s="75" t="s">
        <v>64</v>
      </c>
      <c r="AI23" s="75" t="s">
        <v>64</v>
      </c>
      <c r="AJ23" s="75" t="s">
        <v>65</v>
      </c>
      <c r="AK23" s="75" t="s">
        <v>65</v>
      </c>
      <c r="AL23" s="75" t="s">
        <v>65</v>
      </c>
      <c r="AM23" s="75" t="s">
        <v>65</v>
      </c>
      <c r="AN23" s="75" t="s">
        <v>65</v>
      </c>
      <c r="AO23" s="75" t="s">
        <v>63</v>
      </c>
      <c r="AP23" s="75" t="s">
        <v>63</v>
      </c>
      <c r="AQ23" s="75" t="s">
        <v>65</v>
      </c>
      <c r="AR23" s="75" t="s">
        <v>65</v>
      </c>
      <c r="AS23" s="75" t="s">
        <v>65</v>
      </c>
      <c r="AT23" s="75" t="s">
        <v>65</v>
      </c>
      <c r="AU23" s="75" t="s">
        <v>65</v>
      </c>
      <c r="AV23" s="75" t="s">
        <v>65</v>
      </c>
      <c r="AW23" s="75" t="s">
        <v>63</v>
      </c>
      <c r="AX23" s="80" t="s">
        <v>65</v>
      </c>
      <c r="AZ23" s="89">
        <f t="shared" si="4"/>
        <v>12</v>
      </c>
      <c r="BA23" s="90">
        <f t="shared" si="5"/>
        <v>16</v>
      </c>
    </row>
    <row r="24" spans="1:53" ht="21.75" customHeight="1">
      <c r="A24" s="83">
        <v>16</v>
      </c>
      <c r="B24" s="183" t="str">
        <f>IF('【記載例６－２】休日数の割合一覧表'!B25="","",'【記載例６－２】休日数の割合一覧表'!B25)</f>
        <v>株式会社□□組</v>
      </c>
      <c r="C24" s="184"/>
      <c r="D24" s="184"/>
      <c r="E24" s="179"/>
      <c r="F24" s="183" t="str">
        <f>IF('【記載例６－２】休日数の割合一覧表'!L25="","",'【記載例６－２】休日数の割合一覧表'!L25)</f>
        <v>□□■■</v>
      </c>
      <c r="G24" s="184"/>
      <c r="H24" s="184"/>
      <c r="I24" s="179"/>
      <c r="J24" s="174">
        <f t="shared" ca="1" si="3"/>
        <v>0.15384615384615385</v>
      </c>
      <c r="K24" s="175"/>
      <c r="L24" s="107"/>
      <c r="M24" s="114">
        <v>243</v>
      </c>
      <c r="N24" s="107"/>
      <c r="O24" s="106">
        <v>62</v>
      </c>
      <c r="P24" s="176">
        <f t="shared" ca="1" si="1"/>
        <v>13</v>
      </c>
      <c r="Q24" s="177"/>
      <c r="R24" s="178">
        <f t="shared" ca="1" si="2"/>
        <v>2</v>
      </c>
      <c r="S24" s="179"/>
      <c r="T24" s="74" t="s">
        <v>64</v>
      </c>
      <c r="U24" s="75" t="s">
        <v>64</v>
      </c>
      <c r="V24" s="75" t="s">
        <v>64</v>
      </c>
      <c r="W24" s="75" t="s">
        <v>64</v>
      </c>
      <c r="X24" s="75" t="s">
        <v>64</v>
      </c>
      <c r="Y24" s="75" t="s">
        <v>64</v>
      </c>
      <c r="Z24" s="75" t="s">
        <v>64</v>
      </c>
      <c r="AA24" s="75" t="s">
        <v>64</v>
      </c>
      <c r="AB24" s="75" t="s">
        <v>64</v>
      </c>
      <c r="AC24" s="75" t="s">
        <v>64</v>
      </c>
      <c r="AD24" s="75" t="s">
        <v>64</v>
      </c>
      <c r="AE24" s="75" t="s">
        <v>64</v>
      </c>
      <c r="AF24" s="75" t="s">
        <v>64</v>
      </c>
      <c r="AG24" s="75" t="s">
        <v>64</v>
      </c>
      <c r="AH24" s="75" t="s">
        <v>64</v>
      </c>
      <c r="AI24" s="75" t="s">
        <v>64</v>
      </c>
      <c r="AJ24" s="75" t="s">
        <v>64</v>
      </c>
      <c r="AK24" s="75" t="s">
        <v>64</v>
      </c>
      <c r="AL24" s="75" t="s">
        <v>65</v>
      </c>
      <c r="AM24" s="75" t="s">
        <v>65</v>
      </c>
      <c r="AN24" s="75" t="s">
        <v>65</v>
      </c>
      <c r="AO24" s="75" t="s">
        <v>65</v>
      </c>
      <c r="AP24" s="75" t="s">
        <v>63</v>
      </c>
      <c r="AQ24" s="75" t="s">
        <v>65</v>
      </c>
      <c r="AR24" s="75" t="s">
        <v>65</v>
      </c>
      <c r="AS24" s="75" t="s">
        <v>65</v>
      </c>
      <c r="AT24" s="75" t="s">
        <v>65</v>
      </c>
      <c r="AU24" s="75" t="s">
        <v>65</v>
      </c>
      <c r="AV24" s="75" t="s">
        <v>65</v>
      </c>
      <c r="AW24" s="75" t="s">
        <v>63</v>
      </c>
      <c r="AX24" s="80" t="s">
        <v>65</v>
      </c>
      <c r="AZ24" s="89">
        <f t="shared" si="4"/>
        <v>11</v>
      </c>
      <c r="BA24" s="90">
        <f t="shared" si="5"/>
        <v>18</v>
      </c>
    </row>
    <row r="25" spans="1:53" ht="21.75" customHeight="1">
      <c r="A25" s="83">
        <v>17</v>
      </c>
      <c r="B25" s="183" t="str">
        <f>IF('【記載例６－２】休日数の割合一覧表'!B26="","",'【記載例６－２】休日数の割合一覧表'!B26)</f>
        <v/>
      </c>
      <c r="C25" s="184"/>
      <c r="D25" s="184"/>
      <c r="E25" s="179"/>
      <c r="F25" s="183" t="str">
        <f>IF('【記載例６－２】休日数の割合一覧表'!L26="","",'【記載例６－２】休日数の割合一覧表'!L26)</f>
        <v>▽▽▼▼</v>
      </c>
      <c r="G25" s="184"/>
      <c r="H25" s="184"/>
      <c r="I25" s="179"/>
      <c r="J25" s="174">
        <f t="shared" ca="1" si="3"/>
        <v>0.23076923076923078</v>
      </c>
      <c r="K25" s="175"/>
      <c r="L25" s="107"/>
      <c r="M25" s="114">
        <v>243</v>
      </c>
      <c r="N25" s="107"/>
      <c r="O25" s="106">
        <v>63</v>
      </c>
      <c r="P25" s="176">
        <f t="shared" ca="1" si="1"/>
        <v>13</v>
      </c>
      <c r="Q25" s="177"/>
      <c r="R25" s="178">
        <f t="shared" ca="1" si="2"/>
        <v>3</v>
      </c>
      <c r="S25" s="179"/>
      <c r="T25" s="74" t="s">
        <v>64</v>
      </c>
      <c r="U25" s="75" t="s">
        <v>64</v>
      </c>
      <c r="V25" s="75" t="s">
        <v>64</v>
      </c>
      <c r="W25" s="75" t="s">
        <v>64</v>
      </c>
      <c r="X25" s="75" t="s">
        <v>64</v>
      </c>
      <c r="Y25" s="75" t="s">
        <v>64</v>
      </c>
      <c r="Z25" s="75" t="s">
        <v>64</v>
      </c>
      <c r="AA25" s="75" t="s">
        <v>64</v>
      </c>
      <c r="AB25" s="75" t="s">
        <v>64</v>
      </c>
      <c r="AC25" s="75" t="s">
        <v>64</v>
      </c>
      <c r="AD25" s="75" t="s">
        <v>64</v>
      </c>
      <c r="AE25" s="75" t="s">
        <v>64</v>
      </c>
      <c r="AF25" s="75" t="s">
        <v>64</v>
      </c>
      <c r="AG25" s="75" t="s">
        <v>64</v>
      </c>
      <c r="AH25" s="75" t="s">
        <v>64</v>
      </c>
      <c r="AI25" s="75" t="s">
        <v>64</v>
      </c>
      <c r="AJ25" s="75" t="s">
        <v>64</v>
      </c>
      <c r="AK25" s="75" t="s">
        <v>64</v>
      </c>
      <c r="AL25" s="75" t="s">
        <v>65</v>
      </c>
      <c r="AM25" s="75" t="s">
        <v>65</v>
      </c>
      <c r="AN25" s="75" t="s">
        <v>65</v>
      </c>
      <c r="AO25" s="75" t="s">
        <v>63</v>
      </c>
      <c r="AP25" s="75" t="s">
        <v>63</v>
      </c>
      <c r="AQ25" s="75" t="s">
        <v>65</v>
      </c>
      <c r="AR25" s="75" t="s">
        <v>65</v>
      </c>
      <c r="AS25" s="75" t="s">
        <v>65</v>
      </c>
      <c r="AT25" s="75" t="s">
        <v>65</v>
      </c>
      <c r="AU25" s="75" t="s">
        <v>65</v>
      </c>
      <c r="AV25" s="75" t="s">
        <v>65</v>
      </c>
      <c r="AW25" s="75" t="s">
        <v>63</v>
      </c>
      <c r="AX25" s="80" t="s">
        <v>65</v>
      </c>
      <c r="AZ25" s="89">
        <f t="shared" si="4"/>
        <v>10</v>
      </c>
      <c r="BA25" s="90">
        <f t="shared" si="5"/>
        <v>18</v>
      </c>
    </row>
    <row r="26" spans="1:53" ht="21.75" customHeight="1">
      <c r="A26" s="83">
        <v>18</v>
      </c>
      <c r="B26" s="183" t="str">
        <f>IF('【記載例６－２】休日数の割合一覧表'!B27="","",'【記載例６－２】休日数の割合一覧表'!B27)</f>
        <v/>
      </c>
      <c r="C26" s="184"/>
      <c r="D26" s="184"/>
      <c r="E26" s="179"/>
      <c r="F26" s="183" t="str">
        <f>IF('【記載例６－２】休日数の割合一覧表'!L27="","",'【記載例６－２】休日数の割合一覧表'!L27)</f>
        <v>◇◇◆◆</v>
      </c>
      <c r="G26" s="184"/>
      <c r="H26" s="184"/>
      <c r="I26" s="179"/>
      <c r="J26" s="174">
        <f t="shared" ca="1" si="3"/>
        <v>0.23076923076923078</v>
      </c>
      <c r="K26" s="175"/>
      <c r="L26" s="107"/>
      <c r="M26" s="114">
        <v>243</v>
      </c>
      <c r="N26" s="107"/>
      <c r="O26" s="106">
        <v>63</v>
      </c>
      <c r="P26" s="176">
        <f t="shared" ca="1" si="1"/>
        <v>13</v>
      </c>
      <c r="Q26" s="177"/>
      <c r="R26" s="178">
        <f t="shared" ca="1" si="2"/>
        <v>3</v>
      </c>
      <c r="S26" s="179"/>
      <c r="T26" s="74" t="s">
        <v>64</v>
      </c>
      <c r="U26" s="75" t="s">
        <v>64</v>
      </c>
      <c r="V26" s="75" t="s">
        <v>64</v>
      </c>
      <c r="W26" s="75" t="s">
        <v>64</v>
      </c>
      <c r="X26" s="75" t="s">
        <v>64</v>
      </c>
      <c r="Y26" s="75" t="s">
        <v>64</v>
      </c>
      <c r="Z26" s="75" t="s">
        <v>64</v>
      </c>
      <c r="AA26" s="75" t="s">
        <v>64</v>
      </c>
      <c r="AB26" s="75" t="s">
        <v>64</v>
      </c>
      <c r="AC26" s="75" t="s">
        <v>64</v>
      </c>
      <c r="AD26" s="75" t="s">
        <v>64</v>
      </c>
      <c r="AE26" s="75" t="s">
        <v>64</v>
      </c>
      <c r="AF26" s="75" t="s">
        <v>64</v>
      </c>
      <c r="AG26" s="75" t="s">
        <v>64</v>
      </c>
      <c r="AH26" s="75" t="s">
        <v>64</v>
      </c>
      <c r="AI26" s="75" t="s">
        <v>64</v>
      </c>
      <c r="AJ26" s="75" t="s">
        <v>64</v>
      </c>
      <c r="AK26" s="75" t="s">
        <v>64</v>
      </c>
      <c r="AL26" s="75" t="s">
        <v>65</v>
      </c>
      <c r="AM26" s="75" t="s">
        <v>65</v>
      </c>
      <c r="AN26" s="75" t="s">
        <v>65</v>
      </c>
      <c r="AO26" s="75" t="s">
        <v>63</v>
      </c>
      <c r="AP26" s="75" t="s">
        <v>63</v>
      </c>
      <c r="AQ26" s="75" t="s">
        <v>65</v>
      </c>
      <c r="AR26" s="75" t="s">
        <v>65</v>
      </c>
      <c r="AS26" s="75" t="s">
        <v>65</v>
      </c>
      <c r="AT26" s="75" t="s">
        <v>65</v>
      </c>
      <c r="AU26" s="75" t="s">
        <v>65</v>
      </c>
      <c r="AV26" s="75" t="s">
        <v>65</v>
      </c>
      <c r="AW26" s="75" t="s">
        <v>63</v>
      </c>
      <c r="AX26" s="80" t="s">
        <v>65</v>
      </c>
      <c r="AZ26" s="89">
        <f t="shared" si="4"/>
        <v>10</v>
      </c>
      <c r="BA26" s="90">
        <f t="shared" si="5"/>
        <v>18</v>
      </c>
    </row>
    <row r="27" spans="1:53" ht="21.75" customHeight="1">
      <c r="A27" s="83">
        <v>19</v>
      </c>
      <c r="B27" s="183" t="str">
        <f>IF('【記載例６－２】休日数の割合一覧表'!B28="","",'【記載例６－２】休日数の割合一覧表'!B28)</f>
        <v/>
      </c>
      <c r="C27" s="184"/>
      <c r="D27" s="184"/>
      <c r="E27" s="179"/>
      <c r="F27" s="183" t="str">
        <f>IF('【記載例６－２】休日数の割合一覧表'!L28="","",'【記載例６－２】休日数の割合一覧表'!L28)</f>
        <v>●●○○</v>
      </c>
      <c r="G27" s="184"/>
      <c r="H27" s="184"/>
      <c r="I27" s="179"/>
      <c r="J27" s="174">
        <f t="shared" ca="1" si="3"/>
        <v>0.30769230769230771</v>
      </c>
      <c r="K27" s="175"/>
      <c r="L27" s="107"/>
      <c r="M27" s="114">
        <v>243</v>
      </c>
      <c r="N27" s="107"/>
      <c r="O27" s="106">
        <v>64</v>
      </c>
      <c r="P27" s="176">
        <f t="shared" ca="1" si="1"/>
        <v>13</v>
      </c>
      <c r="Q27" s="177"/>
      <c r="R27" s="178">
        <f t="shared" ca="1" si="2"/>
        <v>4</v>
      </c>
      <c r="S27" s="179"/>
      <c r="T27" s="74" t="s">
        <v>64</v>
      </c>
      <c r="U27" s="75" t="s">
        <v>64</v>
      </c>
      <c r="V27" s="75" t="s">
        <v>64</v>
      </c>
      <c r="W27" s="75" t="s">
        <v>64</v>
      </c>
      <c r="X27" s="75" t="s">
        <v>64</v>
      </c>
      <c r="Y27" s="75" t="s">
        <v>64</v>
      </c>
      <c r="Z27" s="75" t="s">
        <v>64</v>
      </c>
      <c r="AA27" s="75" t="s">
        <v>64</v>
      </c>
      <c r="AB27" s="75" t="s">
        <v>64</v>
      </c>
      <c r="AC27" s="75" t="s">
        <v>64</v>
      </c>
      <c r="AD27" s="75" t="s">
        <v>64</v>
      </c>
      <c r="AE27" s="75" t="s">
        <v>64</v>
      </c>
      <c r="AF27" s="75" t="s">
        <v>64</v>
      </c>
      <c r="AG27" s="75" t="s">
        <v>64</v>
      </c>
      <c r="AH27" s="75" t="s">
        <v>64</v>
      </c>
      <c r="AI27" s="75" t="s">
        <v>64</v>
      </c>
      <c r="AJ27" s="75" t="s">
        <v>64</v>
      </c>
      <c r="AK27" s="75" t="s">
        <v>64</v>
      </c>
      <c r="AL27" s="75" t="s">
        <v>65</v>
      </c>
      <c r="AM27" s="75" t="s">
        <v>65</v>
      </c>
      <c r="AN27" s="75" t="s">
        <v>65</v>
      </c>
      <c r="AO27" s="75" t="s">
        <v>63</v>
      </c>
      <c r="AP27" s="75" t="s">
        <v>63</v>
      </c>
      <c r="AQ27" s="75" t="s">
        <v>65</v>
      </c>
      <c r="AR27" s="75" t="s">
        <v>65</v>
      </c>
      <c r="AS27" s="75" t="s">
        <v>65</v>
      </c>
      <c r="AT27" s="75" t="s">
        <v>65</v>
      </c>
      <c r="AU27" s="75" t="s">
        <v>65</v>
      </c>
      <c r="AV27" s="75" t="s">
        <v>63</v>
      </c>
      <c r="AW27" s="75" t="s">
        <v>63</v>
      </c>
      <c r="AX27" s="80" t="s">
        <v>65</v>
      </c>
      <c r="AZ27" s="89">
        <f t="shared" si="4"/>
        <v>9</v>
      </c>
      <c r="BA27" s="90">
        <f t="shared" si="5"/>
        <v>18</v>
      </c>
    </row>
    <row r="28" spans="1:53" ht="21.75" customHeight="1">
      <c r="A28" s="83">
        <v>20</v>
      </c>
      <c r="B28" s="183" t="str">
        <f>IF('【記載例６－２】休日数の割合一覧表'!B29="","",'【記載例６－２】休日数の割合一覧表'!B29)</f>
        <v/>
      </c>
      <c r="C28" s="184"/>
      <c r="D28" s="184"/>
      <c r="E28" s="179"/>
      <c r="F28" s="183" t="str">
        <f>IF('【記載例６－２】休日数の割合一覧表'!L29="","",'【記載例６－２】休日数の割合一覧表'!L29)</f>
        <v>▲▲△△</v>
      </c>
      <c r="G28" s="184"/>
      <c r="H28" s="184"/>
      <c r="I28" s="179"/>
      <c r="J28" s="174">
        <f t="shared" ca="1" si="3"/>
        <v>0.30769230769230771</v>
      </c>
      <c r="K28" s="175"/>
      <c r="L28" s="107"/>
      <c r="M28" s="114">
        <v>243</v>
      </c>
      <c r="N28" s="107"/>
      <c r="O28" s="106">
        <v>64</v>
      </c>
      <c r="P28" s="176">
        <f t="shared" ca="1" si="1"/>
        <v>13</v>
      </c>
      <c r="Q28" s="177"/>
      <c r="R28" s="178">
        <f t="shared" ca="1" si="2"/>
        <v>4</v>
      </c>
      <c r="S28" s="179"/>
      <c r="T28" s="81" t="s">
        <v>64</v>
      </c>
      <c r="U28" s="82" t="s">
        <v>64</v>
      </c>
      <c r="V28" s="82" t="s">
        <v>64</v>
      </c>
      <c r="W28" s="82" t="s">
        <v>64</v>
      </c>
      <c r="X28" s="82" t="s">
        <v>64</v>
      </c>
      <c r="Y28" s="75" t="s">
        <v>64</v>
      </c>
      <c r="Z28" s="75" t="s">
        <v>64</v>
      </c>
      <c r="AA28" s="75" t="s">
        <v>64</v>
      </c>
      <c r="AB28" s="75" t="s">
        <v>64</v>
      </c>
      <c r="AC28" s="75" t="s">
        <v>64</v>
      </c>
      <c r="AD28" s="75" t="s">
        <v>64</v>
      </c>
      <c r="AE28" s="75" t="s">
        <v>64</v>
      </c>
      <c r="AF28" s="75" t="s">
        <v>64</v>
      </c>
      <c r="AG28" s="75" t="s">
        <v>64</v>
      </c>
      <c r="AH28" s="75" t="s">
        <v>64</v>
      </c>
      <c r="AI28" s="75" t="s">
        <v>64</v>
      </c>
      <c r="AJ28" s="75" t="s">
        <v>64</v>
      </c>
      <c r="AK28" s="75" t="s">
        <v>64</v>
      </c>
      <c r="AL28" s="82" t="s">
        <v>65</v>
      </c>
      <c r="AM28" s="82" t="s">
        <v>65</v>
      </c>
      <c r="AN28" s="82" t="s">
        <v>65</v>
      </c>
      <c r="AO28" s="82" t="s">
        <v>63</v>
      </c>
      <c r="AP28" s="82" t="s">
        <v>63</v>
      </c>
      <c r="AQ28" s="82" t="s">
        <v>65</v>
      </c>
      <c r="AR28" s="82" t="s">
        <v>65</v>
      </c>
      <c r="AS28" s="82" t="s">
        <v>65</v>
      </c>
      <c r="AT28" s="82" t="s">
        <v>65</v>
      </c>
      <c r="AU28" s="75" t="s">
        <v>65</v>
      </c>
      <c r="AV28" s="75" t="s">
        <v>63</v>
      </c>
      <c r="AW28" s="75" t="s">
        <v>63</v>
      </c>
      <c r="AX28" s="80" t="s">
        <v>65</v>
      </c>
      <c r="AZ28" s="89">
        <f t="shared" si="4"/>
        <v>9</v>
      </c>
      <c r="BA28" s="90">
        <f t="shared" si="5"/>
        <v>18</v>
      </c>
    </row>
    <row r="31" spans="1:53" ht="21.75" customHeight="1">
      <c r="B31" s="64"/>
      <c r="C31" s="64"/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53" ht="21.75" customHeight="1">
      <c r="B32" s="150" t="s">
        <v>60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</row>
    <row r="33" spans="1:49" ht="21.75" customHeight="1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</row>
    <row r="34" spans="1:49" ht="21.75" customHeight="1">
      <c r="B34" s="215" t="s">
        <v>29</v>
      </c>
      <c r="C34" s="215"/>
      <c r="D34" s="215"/>
      <c r="E34" s="198" t="str">
        <f>基本情報!$G$10</f>
        <v>○○工事</v>
      </c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97" t="s">
        <v>69</v>
      </c>
      <c r="Y34" s="97"/>
      <c r="Z34" s="97"/>
      <c r="AA34" s="97"/>
      <c r="AB34" s="216" t="str">
        <f>基本情報!$F$3</f>
        <v>○○建設株式会社</v>
      </c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63"/>
      <c r="AQ34" s="62"/>
      <c r="AR34" s="62"/>
      <c r="AS34" s="62"/>
      <c r="AT34" s="62"/>
    </row>
    <row r="36" spans="1:49" ht="21.75" customHeight="1">
      <c r="A36" s="96">
        <v>1</v>
      </c>
      <c r="B36" s="185">
        <f>IF(EDATE($X$5,A36)&gt;$AI$5,"",YEAR(EDATE($X$5,A36)))</f>
        <v>2022</v>
      </c>
      <c r="C36" s="186"/>
      <c r="D36" s="186"/>
      <c r="E36" s="61" t="s">
        <v>61</v>
      </c>
      <c r="F36" s="187">
        <f>IF(EDATE($X$5,A36)&gt;$AI$5,"",MONTH(EDATE($X$5,A36)))</f>
        <v>11</v>
      </c>
      <c r="G36" s="188"/>
      <c r="H36" s="188"/>
      <c r="I36" s="61" t="s">
        <v>62</v>
      </c>
      <c r="J36" s="199" t="s">
        <v>82</v>
      </c>
      <c r="K36" s="200"/>
      <c r="L36" s="200"/>
      <c r="M36" s="200"/>
      <c r="N36" s="200"/>
      <c r="O36" s="201"/>
      <c r="P36" s="88"/>
      <c r="AV36" s="94" t="s">
        <v>80</v>
      </c>
      <c r="AW36" s="95">
        <f>DAY(EOMONTH(P37,0))</f>
        <v>30</v>
      </c>
    </row>
    <row r="37" spans="1:49" ht="21.75" customHeight="1">
      <c r="A37" s="83"/>
      <c r="B37" s="180" t="s">
        <v>72</v>
      </c>
      <c r="C37" s="181"/>
      <c r="D37" s="181"/>
      <c r="E37" s="182"/>
      <c r="F37" s="180" t="s">
        <v>35</v>
      </c>
      <c r="G37" s="181"/>
      <c r="H37" s="181"/>
      <c r="I37" s="182"/>
      <c r="J37" s="180" t="s">
        <v>73</v>
      </c>
      <c r="K37" s="196"/>
      <c r="L37" s="197" t="s">
        <v>74</v>
      </c>
      <c r="M37" s="196"/>
      <c r="N37" s="197" t="s">
        <v>75</v>
      </c>
      <c r="O37" s="182"/>
      <c r="P37" s="78">
        <f>IF(EDATE($X$5,A36)&gt;$AI$5,"",DATE(B36,F36,1))</f>
        <v>44866</v>
      </c>
      <c r="Q37" s="76">
        <f>IF(P37="","",IF(MONTH(P37+1)=$F36,P37+1,""))</f>
        <v>44867</v>
      </c>
      <c r="R37" s="76">
        <f t="shared" ref="R37:AT37" si="6">IF(Q37="","",IF(MONTH(Q37+1)=$F36,Q37+1,""))</f>
        <v>44868</v>
      </c>
      <c r="S37" s="76">
        <f t="shared" si="6"/>
        <v>44869</v>
      </c>
      <c r="T37" s="76">
        <f t="shared" si="6"/>
        <v>44870</v>
      </c>
      <c r="U37" s="76">
        <f t="shared" si="6"/>
        <v>44871</v>
      </c>
      <c r="V37" s="76">
        <f t="shared" si="6"/>
        <v>44872</v>
      </c>
      <c r="W37" s="76">
        <f t="shared" si="6"/>
        <v>44873</v>
      </c>
      <c r="X37" s="76">
        <f t="shared" si="6"/>
        <v>44874</v>
      </c>
      <c r="Y37" s="76">
        <f t="shared" si="6"/>
        <v>44875</v>
      </c>
      <c r="Z37" s="76">
        <f t="shared" si="6"/>
        <v>44876</v>
      </c>
      <c r="AA37" s="76">
        <f t="shared" si="6"/>
        <v>44877</v>
      </c>
      <c r="AB37" s="76">
        <f t="shared" si="6"/>
        <v>44878</v>
      </c>
      <c r="AC37" s="76">
        <f t="shared" si="6"/>
        <v>44879</v>
      </c>
      <c r="AD37" s="76">
        <f t="shared" si="6"/>
        <v>44880</v>
      </c>
      <c r="AE37" s="76">
        <f t="shared" si="6"/>
        <v>44881</v>
      </c>
      <c r="AF37" s="76">
        <f t="shared" si="6"/>
        <v>44882</v>
      </c>
      <c r="AG37" s="76">
        <f t="shared" si="6"/>
        <v>44883</v>
      </c>
      <c r="AH37" s="76">
        <f t="shared" si="6"/>
        <v>44884</v>
      </c>
      <c r="AI37" s="76">
        <f t="shared" si="6"/>
        <v>44885</v>
      </c>
      <c r="AJ37" s="76">
        <f t="shared" si="6"/>
        <v>44886</v>
      </c>
      <c r="AK37" s="76">
        <f t="shared" si="6"/>
        <v>44887</v>
      </c>
      <c r="AL37" s="76">
        <f t="shared" si="6"/>
        <v>44888</v>
      </c>
      <c r="AM37" s="76">
        <f t="shared" si="6"/>
        <v>44889</v>
      </c>
      <c r="AN37" s="76">
        <f t="shared" si="6"/>
        <v>44890</v>
      </c>
      <c r="AO37" s="76">
        <f t="shared" si="6"/>
        <v>44891</v>
      </c>
      <c r="AP37" s="76">
        <f t="shared" si="6"/>
        <v>44892</v>
      </c>
      <c r="AQ37" s="76">
        <f t="shared" si="6"/>
        <v>44893</v>
      </c>
      <c r="AR37" s="76">
        <f t="shared" si="6"/>
        <v>44894</v>
      </c>
      <c r="AS37" s="76">
        <f t="shared" si="6"/>
        <v>44895</v>
      </c>
      <c r="AT37" s="77" t="str">
        <f t="shared" si="6"/>
        <v/>
      </c>
      <c r="AV37" s="91" t="s">
        <v>78</v>
      </c>
      <c r="AW37" s="91" t="s">
        <v>79</v>
      </c>
    </row>
    <row r="38" spans="1:49" ht="21.75" customHeight="1">
      <c r="A38" s="83">
        <v>1</v>
      </c>
      <c r="B38" s="183" t="str">
        <f>$B$9</f>
        <v>○○建設株式会社</v>
      </c>
      <c r="C38" s="184"/>
      <c r="D38" s="184"/>
      <c r="E38" s="179"/>
      <c r="F38" s="183" t="str">
        <f>$F$9</f>
        <v>○○○○</v>
      </c>
      <c r="G38" s="184"/>
      <c r="H38" s="184"/>
      <c r="I38" s="179"/>
      <c r="J38" s="174">
        <f t="shared" ref="J38:J57" ca="1" si="7">IF(OFFSET(B37,-A38,0)="","",N38/L38)</f>
        <v>0.26666666666666666</v>
      </c>
      <c r="K38" s="175"/>
      <c r="L38" s="176">
        <f t="shared" ref="L38:L57" ca="1" si="8">IF(OFFSET(B37,-A38,0)="",0,OFFSET(AW38,-1-A38,0)-AW38)</f>
        <v>30</v>
      </c>
      <c r="M38" s="177"/>
      <c r="N38" s="178">
        <f t="shared" ref="N38:N57" ca="1" si="9">IF(OFFSET(B37,-A38,0)="",0,COUNTIF(P38:AT38,"休"))</f>
        <v>8</v>
      </c>
      <c r="O38" s="179"/>
      <c r="P38" s="79" t="s">
        <v>65</v>
      </c>
      <c r="Q38" s="75" t="s">
        <v>63</v>
      </c>
      <c r="R38" s="75" t="s">
        <v>65</v>
      </c>
      <c r="S38" s="75" t="s">
        <v>65</v>
      </c>
      <c r="T38" s="75" t="s">
        <v>63</v>
      </c>
      <c r="U38" s="75" t="s">
        <v>63</v>
      </c>
      <c r="V38" s="75" t="s">
        <v>65</v>
      </c>
      <c r="W38" s="75" t="s">
        <v>65</v>
      </c>
      <c r="X38" s="75" t="s">
        <v>65</v>
      </c>
      <c r="Y38" s="75" t="s">
        <v>65</v>
      </c>
      <c r="Z38" s="75" t="s">
        <v>63</v>
      </c>
      <c r="AA38" s="75" t="s">
        <v>65</v>
      </c>
      <c r="AB38" s="75" t="s">
        <v>65</v>
      </c>
      <c r="AC38" s="75" t="s">
        <v>65</v>
      </c>
      <c r="AD38" s="75" t="s">
        <v>65</v>
      </c>
      <c r="AE38" s="75" t="s">
        <v>65</v>
      </c>
      <c r="AF38" s="75" t="s">
        <v>65</v>
      </c>
      <c r="AG38" s="75" t="s">
        <v>63</v>
      </c>
      <c r="AH38" s="75" t="s">
        <v>65</v>
      </c>
      <c r="AI38" s="75" t="s">
        <v>65</v>
      </c>
      <c r="AJ38" s="75" t="s">
        <v>65</v>
      </c>
      <c r="AK38" s="75" t="s">
        <v>65</v>
      </c>
      <c r="AL38" s="75" t="s">
        <v>65</v>
      </c>
      <c r="AM38" s="75" t="s">
        <v>65</v>
      </c>
      <c r="AN38" s="75" t="s">
        <v>63</v>
      </c>
      <c r="AO38" s="75" t="s">
        <v>65</v>
      </c>
      <c r="AP38" s="75" t="s">
        <v>63</v>
      </c>
      <c r="AQ38" s="75" t="s">
        <v>65</v>
      </c>
      <c r="AR38" s="75" t="s">
        <v>65</v>
      </c>
      <c r="AS38" s="75" t="s">
        <v>63</v>
      </c>
      <c r="AT38" s="80"/>
      <c r="AV38" s="89">
        <f>COUNTIF(P38:AT38,"工")</f>
        <v>22</v>
      </c>
      <c r="AW38" s="90">
        <f>COUNTIF(P38:AT38,"外")</f>
        <v>0</v>
      </c>
    </row>
    <row r="39" spans="1:49" ht="21.75" customHeight="1">
      <c r="A39" s="83">
        <v>2</v>
      </c>
      <c r="B39" s="183" t="str">
        <f ca="1">OFFSET($B$9,A39-1,0)</f>
        <v/>
      </c>
      <c r="C39" s="184"/>
      <c r="D39" s="184"/>
      <c r="E39" s="179"/>
      <c r="F39" s="183" t="str">
        <f ca="1">OFFSET($F$9,A39-1,0)</f>
        <v>△△△△</v>
      </c>
      <c r="G39" s="184"/>
      <c r="H39" s="184"/>
      <c r="I39" s="179"/>
      <c r="J39" s="174">
        <f t="shared" ca="1" si="7"/>
        <v>0.26666666666666666</v>
      </c>
      <c r="K39" s="175"/>
      <c r="L39" s="176">
        <f t="shared" ca="1" si="8"/>
        <v>30</v>
      </c>
      <c r="M39" s="177"/>
      <c r="N39" s="178">
        <f t="shared" ca="1" si="9"/>
        <v>8</v>
      </c>
      <c r="O39" s="179"/>
      <c r="P39" s="79" t="s">
        <v>65</v>
      </c>
      <c r="Q39" s="75" t="s">
        <v>63</v>
      </c>
      <c r="R39" s="75" t="s">
        <v>65</v>
      </c>
      <c r="S39" s="75" t="s">
        <v>65</v>
      </c>
      <c r="T39" s="75" t="s">
        <v>63</v>
      </c>
      <c r="U39" s="75" t="s">
        <v>63</v>
      </c>
      <c r="V39" s="75" t="s">
        <v>65</v>
      </c>
      <c r="W39" s="75" t="s">
        <v>65</v>
      </c>
      <c r="X39" s="75" t="s">
        <v>65</v>
      </c>
      <c r="Y39" s="75" t="s">
        <v>65</v>
      </c>
      <c r="Z39" s="75" t="s">
        <v>63</v>
      </c>
      <c r="AA39" s="75" t="s">
        <v>65</v>
      </c>
      <c r="AB39" s="75" t="s">
        <v>65</v>
      </c>
      <c r="AC39" s="75" t="s">
        <v>65</v>
      </c>
      <c r="AD39" s="75" t="s">
        <v>65</v>
      </c>
      <c r="AE39" s="75" t="s">
        <v>65</v>
      </c>
      <c r="AF39" s="75" t="s">
        <v>65</v>
      </c>
      <c r="AG39" s="75" t="s">
        <v>63</v>
      </c>
      <c r="AH39" s="75" t="s">
        <v>65</v>
      </c>
      <c r="AI39" s="75" t="s">
        <v>65</v>
      </c>
      <c r="AJ39" s="75" t="s">
        <v>65</v>
      </c>
      <c r="AK39" s="75" t="s">
        <v>65</v>
      </c>
      <c r="AL39" s="75" t="s">
        <v>65</v>
      </c>
      <c r="AM39" s="75" t="s">
        <v>65</v>
      </c>
      <c r="AN39" s="75" t="s">
        <v>63</v>
      </c>
      <c r="AO39" s="75" t="s">
        <v>65</v>
      </c>
      <c r="AP39" s="75" t="s">
        <v>63</v>
      </c>
      <c r="AQ39" s="75" t="s">
        <v>65</v>
      </c>
      <c r="AR39" s="75" t="s">
        <v>65</v>
      </c>
      <c r="AS39" s="75" t="s">
        <v>63</v>
      </c>
      <c r="AT39" s="80"/>
      <c r="AV39" s="89">
        <f t="shared" ref="AV39:AV57" si="10">COUNTIF(P39:AT39,"工")</f>
        <v>22</v>
      </c>
      <c r="AW39" s="90">
        <f t="shared" ref="AW39:AW57" si="11">COUNTIF(P39:AT39,"外")</f>
        <v>0</v>
      </c>
    </row>
    <row r="40" spans="1:49" ht="21.75" customHeight="1">
      <c r="A40" s="83">
        <v>3</v>
      </c>
      <c r="B40" s="183" t="str">
        <f t="shared" ref="B40:B57" ca="1" si="12">OFFSET($B$9,A40-1,0)</f>
        <v/>
      </c>
      <c r="C40" s="184"/>
      <c r="D40" s="184"/>
      <c r="E40" s="179"/>
      <c r="F40" s="183" t="str">
        <f t="shared" ref="F40:F57" ca="1" si="13">OFFSET($F$9,A40-1,0)</f>
        <v>◇◇◇◇</v>
      </c>
      <c r="G40" s="184"/>
      <c r="H40" s="184"/>
      <c r="I40" s="179"/>
      <c r="J40" s="174">
        <f t="shared" ca="1" si="7"/>
        <v>0.26666666666666666</v>
      </c>
      <c r="K40" s="175"/>
      <c r="L40" s="176">
        <f t="shared" ca="1" si="8"/>
        <v>30</v>
      </c>
      <c r="M40" s="177"/>
      <c r="N40" s="178">
        <f t="shared" ca="1" si="9"/>
        <v>8</v>
      </c>
      <c r="O40" s="179"/>
      <c r="P40" s="79" t="s">
        <v>65</v>
      </c>
      <c r="Q40" s="75" t="s">
        <v>63</v>
      </c>
      <c r="R40" s="75" t="s">
        <v>65</v>
      </c>
      <c r="S40" s="75" t="s">
        <v>65</v>
      </c>
      <c r="T40" s="75" t="s">
        <v>63</v>
      </c>
      <c r="U40" s="75" t="s">
        <v>63</v>
      </c>
      <c r="V40" s="75" t="s">
        <v>65</v>
      </c>
      <c r="W40" s="75" t="s">
        <v>65</v>
      </c>
      <c r="X40" s="75" t="s">
        <v>65</v>
      </c>
      <c r="Y40" s="75" t="s">
        <v>65</v>
      </c>
      <c r="Z40" s="75" t="s">
        <v>63</v>
      </c>
      <c r="AA40" s="75" t="s">
        <v>65</v>
      </c>
      <c r="AB40" s="75" t="s">
        <v>65</v>
      </c>
      <c r="AC40" s="75" t="s">
        <v>65</v>
      </c>
      <c r="AD40" s="75" t="s">
        <v>65</v>
      </c>
      <c r="AE40" s="75" t="s">
        <v>65</v>
      </c>
      <c r="AF40" s="75" t="s">
        <v>65</v>
      </c>
      <c r="AG40" s="75" t="s">
        <v>63</v>
      </c>
      <c r="AH40" s="75" t="s">
        <v>65</v>
      </c>
      <c r="AI40" s="75" t="s">
        <v>65</v>
      </c>
      <c r="AJ40" s="75" t="s">
        <v>65</v>
      </c>
      <c r="AK40" s="75" t="s">
        <v>65</v>
      </c>
      <c r="AL40" s="75" t="s">
        <v>65</v>
      </c>
      <c r="AM40" s="75" t="s">
        <v>65</v>
      </c>
      <c r="AN40" s="75" t="s">
        <v>63</v>
      </c>
      <c r="AO40" s="75" t="s">
        <v>65</v>
      </c>
      <c r="AP40" s="75" t="s">
        <v>63</v>
      </c>
      <c r="AQ40" s="75" t="s">
        <v>65</v>
      </c>
      <c r="AR40" s="75" t="s">
        <v>65</v>
      </c>
      <c r="AS40" s="75" t="s">
        <v>63</v>
      </c>
      <c r="AT40" s="80"/>
      <c r="AV40" s="89">
        <f t="shared" si="10"/>
        <v>22</v>
      </c>
      <c r="AW40" s="90">
        <f t="shared" si="11"/>
        <v>0</v>
      </c>
    </row>
    <row r="41" spans="1:49" ht="21.75" customHeight="1">
      <c r="A41" s="83">
        <v>4</v>
      </c>
      <c r="B41" s="183" t="str">
        <f t="shared" ca="1" si="12"/>
        <v/>
      </c>
      <c r="C41" s="184"/>
      <c r="D41" s="184"/>
      <c r="E41" s="179"/>
      <c r="F41" s="183" t="str">
        <f t="shared" ca="1" si="13"/>
        <v>△△△△</v>
      </c>
      <c r="G41" s="184"/>
      <c r="H41" s="184"/>
      <c r="I41" s="179"/>
      <c r="J41" s="174">
        <f t="shared" ca="1" si="7"/>
        <v>0.26666666666666666</v>
      </c>
      <c r="K41" s="175"/>
      <c r="L41" s="176">
        <f t="shared" ca="1" si="8"/>
        <v>30</v>
      </c>
      <c r="M41" s="177"/>
      <c r="N41" s="178">
        <f t="shared" ca="1" si="9"/>
        <v>8</v>
      </c>
      <c r="O41" s="179"/>
      <c r="P41" s="79" t="s">
        <v>65</v>
      </c>
      <c r="Q41" s="75" t="s">
        <v>63</v>
      </c>
      <c r="R41" s="75" t="s">
        <v>65</v>
      </c>
      <c r="S41" s="75" t="s">
        <v>65</v>
      </c>
      <c r="T41" s="75" t="s">
        <v>63</v>
      </c>
      <c r="U41" s="75" t="s">
        <v>63</v>
      </c>
      <c r="V41" s="75" t="s">
        <v>65</v>
      </c>
      <c r="W41" s="75" t="s">
        <v>65</v>
      </c>
      <c r="X41" s="75" t="s">
        <v>65</v>
      </c>
      <c r="Y41" s="75" t="s">
        <v>65</v>
      </c>
      <c r="Z41" s="75" t="s">
        <v>63</v>
      </c>
      <c r="AA41" s="75" t="s">
        <v>65</v>
      </c>
      <c r="AB41" s="75" t="s">
        <v>65</v>
      </c>
      <c r="AC41" s="75" t="s">
        <v>65</v>
      </c>
      <c r="AD41" s="75" t="s">
        <v>65</v>
      </c>
      <c r="AE41" s="75" t="s">
        <v>65</v>
      </c>
      <c r="AF41" s="75" t="s">
        <v>65</v>
      </c>
      <c r="AG41" s="75" t="s">
        <v>63</v>
      </c>
      <c r="AH41" s="75" t="s">
        <v>65</v>
      </c>
      <c r="AI41" s="75" t="s">
        <v>65</v>
      </c>
      <c r="AJ41" s="75" t="s">
        <v>65</v>
      </c>
      <c r="AK41" s="75" t="s">
        <v>65</v>
      </c>
      <c r="AL41" s="75" t="s">
        <v>65</v>
      </c>
      <c r="AM41" s="75" t="s">
        <v>65</v>
      </c>
      <c r="AN41" s="75" t="s">
        <v>63</v>
      </c>
      <c r="AO41" s="75" t="s">
        <v>65</v>
      </c>
      <c r="AP41" s="75" t="s">
        <v>63</v>
      </c>
      <c r="AQ41" s="75" t="s">
        <v>65</v>
      </c>
      <c r="AR41" s="75" t="s">
        <v>65</v>
      </c>
      <c r="AS41" s="75" t="s">
        <v>63</v>
      </c>
      <c r="AT41" s="80"/>
      <c r="AV41" s="89">
        <f t="shared" si="10"/>
        <v>22</v>
      </c>
      <c r="AW41" s="90">
        <f t="shared" si="11"/>
        <v>0</v>
      </c>
    </row>
    <row r="42" spans="1:49" ht="21.75" customHeight="1">
      <c r="A42" s="83">
        <v>5</v>
      </c>
      <c r="B42" s="183" t="str">
        <f t="shared" ca="1" si="12"/>
        <v/>
      </c>
      <c r="C42" s="184"/>
      <c r="D42" s="184"/>
      <c r="E42" s="179"/>
      <c r="F42" s="183" t="str">
        <f t="shared" ca="1" si="13"/>
        <v>◎◎◎◎</v>
      </c>
      <c r="G42" s="184"/>
      <c r="H42" s="184"/>
      <c r="I42" s="179"/>
      <c r="J42" s="174">
        <f t="shared" ca="1" si="7"/>
        <v>0.26666666666666666</v>
      </c>
      <c r="K42" s="175"/>
      <c r="L42" s="176">
        <f t="shared" ca="1" si="8"/>
        <v>30</v>
      </c>
      <c r="M42" s="177"/>
      <c r="N42" s="178">
        <f t="shared" ca="1" si="9"/>
        <v>8</v>
      </c>
      <c r="O42" s="179"/>
      <c r="P42" s="79" t="s">
        <v>65</v>
      </c>
      <c r="Q42" s="75" t="s">
        <v>63</v>
      </c>
      <c r="R42" s="75" t="s">
        <v>65</v>
      </c>
      <c r="S42" s="75" t="s">
        <v>65</v>
      </c>
      <c r="T42" s="75" t="s">
        <v>63</v>
      </c>
      <c r="U42" s="75" t="s">
        <v>63</v>
      </c>
      <c r="V42" s="75" t="s">
        <v>65</v>
      </c>
      <c r="W42" s="75" t="s">
        <v>65</v>
      </c>
      <c r="X42" s="75" t="s">
        <v>65</v>
      </c>
      <c r="Y42" s="75" t="s">
        <v>65</v>
      </c>
      <c r="Z42" s="75" t="s">
        <v>63</v>
      </c>
      <c r="AA42" s="75" t="s">
        <v>65</v>
      </c>
      <c r="AB42" s="75" t="s">
        <v>65</v>
      </c>
      <c r="AC42" s="75" t="s">
        <v>65</v>
      </c>
      <c r="AD42" s="75" t="s">
        <v>65</v>
      </c>
      <c r="AE42" s="75" t="s">
        <v>65</v>
      </c>
      <c r="AF42" s="75" t="s">
        <v>65</v>
      </c>
      <c r="AG42" s="75" t="s">
        <v>63</v>
      </c>
      <c r="AH42" s="75" t="s">
        <v>65</v>
      </c>
      <c r="AI42" s="75" t="s">
        <v>65</v>
      </c>
      <c r="AJ42" s="75" t="s">
        <v>65</v>
      </c>
      <c r="AK42" s="75" t="s">
        <v>65</v>
      </c>
      <c r="AL42" s="75" t="s">
        <v>65</v>
      </c>
      <c r="AM42" s="75" t="s">
        <v>65</v>
      </c>
      <c r="AN42" s="75" t="s">
        <v>63</v>
      </c>
      <c r="AO42" s="75" t="s">
        <v>65</v>
      </c>
      <c r="AP42" s="75" t="s">
        <v>63</v>
      </c>
      <c r="AQ42" s="75" t="s">
        <v>65</v>
      </c>
      <c r="AR42" s="75" t="s">
        <v>65</v>
      </c>
      <c r="AS42" s="75" t="s">
        <v>63</v>
      </c>
      <c r="AT42" s="80"/>
      <c r="AV42" s="89">
        <f t="shared" si="10"/>
        <v>22</v>
      </c>
      <c r="AW42" s="90">
        <f t="shared" si="11"/>
        <v>0</v>
      </c>
    </row>
    <row r="43" spans="1:49" ht="21.75" customHeight="1">
      <c r="A43" s="83">
        <v>6</v>
      </c>
      <c r="B43" s="183" t="str">
        <f t="shared" ca="1" si="12"/>
        <v>△△工業株式会社</v>
      </c>
      <c r="C43" s="184"/>
      <c r="D43" s="184"/>
      <c r="E43" s="179"/>
      <c r="F43" s="183" t="str">
        <f t="shared" ca="1" si="13"/>
        <v>××××</v>
      </c>
      <c r="G43" s="184"/>
      <c r="H43" s="184"/>
      <c r="I43" s="179"/>
      <c r="J43" s="174">
        <f t="shared" ca="1" si="7"/>
        <v>0.26666666666666666</v>
      </c>
      <c r="K43" s="175"/>
      <c r="L43" s="176">
        <f t="shared" ca="1" si="8"/>
        <v>30</v>
      </c>
      <c r="M43" s="177"/>
      <c r="N43" s="178">
        <f t="shared" ca="1" si="9"/>
        <v>8</v>
      </c>
      <c r="O43" s="179"/>
      <c r="P43" s="79" t="s">
        <v>65</v>
      </c>
      <c r="Q43" s="75" t="s">
        <v>63</v>
      </c>
      <c r="R43" s="75" t="s">
        <v>65</v>
      </c>
      <c r="S43" s="75" t="s">
        <v>65</v>
      </c>
      <c r="T43" s="75" t="s">
        <v>63</v>
      </c>
      <c r="U43" s="75" t="s">
        <v>63</v>
      </c>
      <c r="V43" s="75" t="s">
        <v>65</v>
      </c>
      <c r="W43" s="75" t="s">
        <v>65</v>
      </c>
      <c r="X43" s="75" t="s">
        <v>65</v>
      </c>
      <c r="Y43" s="75" t="s">
        <v>65</v>
      </c>
      <c r="Z43" s="75" t="s">
        <v>63</v>
      </c>
      <c r="AA43" s="75" t="s">
        <v>65</v>
      </c>
      <c r="AB43" s="75" t="s">
        <v>65</v>
      </c>
      <c r="AC43" s="75" t="s">
        <v>65</v>
      </c>
      <c r="AD43" s="75" t="s">
        <v>65</v>
      </c>
      <c r="AE43" s="75" t="s">
        <v>65</v>
      </c>
      <c r="AF43" s="75" t="s">
        <v>65</v>
      </c>
      <c r="AG43" s="75" t="s">
        <v>63</v>
      </c>
      <c r="AH43" s="75" t="s">
        <v>65</v>
      </c>
      <c r="AI43" s="75" t="s">
        <v>65</v>
      </c>
      <c r="AJ43" s="75" t="s">
        <v>65</v>
      </c>
      <c r="AK43" s="75" t="s">
        <v>65</v>
      </c>
      <c r="AL43" s="75" t="s">
        <v>65</v>
      </c>
      <c r="AM43" s="75" t="s">
        <v>65</v>
      </c>
      <c r="AN43" s="75" t="s">
        <v>63</v>
      </c>
      <c r="AO43" s="75" t="s">
        <v>65</v>
      </c>
      <c r="AP43" s="75" t="s">
        <v>63</v>
      </c>
      <c r="AQ43" s="75" t="s">
        <v>65</v>
      </c>
      <c r="AR43" s="75" t="s">
        <v>65</v>
      </c>
      <c r="AS43" s="75" t="s">
        <v>63</v>
      </c>
      <c r="AT43" s="80"/>
      <c r="AV43" s="89">
        <f t="shared" si="10"/>
        <v>22</v>
      </c>
      <c r="AW43" s="90">
        <f t="shared" si="11"/>
        <v>0</v>
      </c>
    </row>
    <row r="44" spans="1:49" ht="21.75" customHeight="1">
      <c r="A44" s="83">
        <v>7</v>
      </c>
      <c r="B44" s="183" t="str">
        <f t="shared" ca="1" si="12"/>
        <v/>
      </c>
      <c r="C44" s="184"/>
      <c r="D44" s="184"/>
      <c r="E44" s="179"/>
      <c r="F44" s="183" t="str">
        <f t="shared" ca="1" si="13"/>
        <v>□□□□</v>
      </c>
      <c r="G44" s="184"/>
      <c r="H44" s="184"/>
      <c r="I44" s="179"/>
      <c r="J44" s="174">
        <f t="shared" ca="1" si="7"/>
        <v>0.26666666666666666</v>
      </c>
      <c r="K44" s="175"/>
      <c r="L44" s="176">
        <f t="shared" ca="1" si="8"/>
        <v>30</v>
      </c>
      <c r="M44" s="177"/>
      <c r="N44" s="178">
        <f t="shared" ca="1" si="9"/>
        <v>8</v>
      </c>
      <c r="O44" s="179"/>
      <c r="P44" s="79" t="s">
        <v>65</v>
      </c>
      <c r="Q44" s="75" t="s">
        <v>63</v>
      </c>
      <c r="R44" s="75" t="s">
        <v>65</v>
      </c>
      <c r="S44" s="75" t="s">
        <v>65</v>
      </c>
      <c r="T44" s="75" t="s">
        <v>63</v>
      </c>
      <c r="U44" s="75" t="s">
        <v>63</v>
      </c>
      <c r="V44" s="75" t="s">
        <v>65</v>
      </c>
      <c r="W44" s="75" t="s">
        <v>65</v>
      </c>
      <c r="X44" s="75" t="s">
        <v>65</v>
      </c>
      <c r="Y44" s="75" t="s">
        <v>65</v>
      </c>
      <c r="Z44" s="75" t="s">
        <v>63</v>
      </c>
      <c r="AA44" s="75" t="s">
        <v>65</v>
      </c>
      <c r="AB44" s="75" t="s">
        <v>65</v>
      </c>
      <c r="AC44" s="75" t="s">
        <v>65</v>
      </c>
      <c r="AD44" s="75" t="s">
        <v>65</v>
      </c>
      <c r="AE44" s="75" t="s">
        <v>65</v>
      </c>
      <c r="AF44" s="75" t="s">
        <v>65</v>
      </c>
      <c r="AG44" s="75" t="s">
        <v>63</v>
      </c>
      <c r="AH44" s="75" t="s">
        <v>65</v>
      </c>
      <c r="AI44" s="75" t="s">
        <v>65</v>
      </c>
      <c r="AJ44" s="75" t="s">
        <v>65</v>
      </c>
      <c r="AK44" s="75" t="s">
        <v>65</v>
      </c>
      <c r="AL44" s="75" t="s">
        <v>65</v>
      </c>
      <c r="AM44" s="75" t="s">
        <v>65</v>
      </c>
      <c r="AN44" s="75" t="s">
        <v>63</v>
      </c>
      <c r="AO44" s="75" t="s">
        <v>65</v>
      </c>
      <c r="AP44" s="75" t="s">
        <v>63</v>
      </c>
      <c r="AQ44" s="75" t="s">
        <v>65</v>
      </c>
      <c r="AR44" s="75" t="s">
        <v>65</v>
      </c>
      <c r="AS44" s="75" t="s">
        <v>63</v>
      </c>
      <c r="AT44" s="80"/>
      <c r="AV44" s="89">
        <f t="shared" si="10"/>
        <v>22</v>
      </c>
      <c r="AW44" s="90">
        <f t="shared" si="11"/>
        <v>0</v>
      </c>
    </row>
    <row r="45" spans="1:49" ht="21.75" customHeight="1">
      <c r="A45" s="83">
        <v>8</v>
      </c>
      <c r="B45" s="183" t="str">
        <f t="shared" ca="1" si="12"/>
        <v/>
      </c>
      <c r="C45" s="184"/>
      <c r="D45" s="184"/>
      <c r="E45" s="179"/>
      <c r="F45" s="183" t="str">
        <f t="shared" ca="1" si="13"/>
        <v>▽▽▽▽</v>
      </c>
      <c r="G45" s="184"/>
      <c r="H45" s="184"/>
      <c r="I45" s="179"/>
      <c r="J45" s="174">
        <f t="shared" ca="1" si="7"/>
        <v>0.26666666666666666</v>
      </c>
      <c r="K45" s="175"/>
      <c r="L45" s="176">
        <f t="shared" ca="1" si="8"/>
        <v>30</v>
      </c>
      <c r="M45" s="177"/>
      <c r="N45" s="178">
        <f t="shared" ca="1" si="9"/>
        <v>8</v>
      </c>
      <c r="O45" s="179"/>
      <c r="P45" s="79" t="s">
        <v>65</v>
      </c>
      <c r="Q45" s="75" t="s">
        <v>63</v>
      </c>
      <c r="R45" s="75" t="s">
        <v>65</v>
      </c>
      <c r="S45" s="75" t="s">
        <v>65</v>
      </c>
      <c r="T45" s="75" t="s">
        <v>63</v>
      </c>
      <c r="U45" s="75" t="s">
        <v>63</v>
      </c>
      <c r="V45" s="75" t="s">
        <v>65</v>
      </c>
      <c r="W45" s="75" t="s">
        <v>65</v>
      </c>
      <c r="X45" s="75" t="s">
        <v>65</v>
      </c>
      <c r="Y45" s="75" t="s">
        <v>65</v>
      </c>
      <c r="Z45" s="75" t="s">
        <v>63</v>
      </c>
      <c r="AA45" s="75" t="s">
        <v>65</v>
      </c>
      <c r="AB45" s="75" t="s">
        <v>65</v>
      </c>
      <c r="AC45" s="75" t="s">
        <v>65</v>
      </c>
      <c r="AD45" s="75" t="s">
        <v>65</v>
      </c>
      <c r="AE45" s="75" t="s">
        <v>65</v>
      </c>
      <c r="AF45" s="75" t="s">
        <v>65</v>
      </c>
      <c r="AG45" s="75" t="s">
        <v>63</v>
      </c>
      <c r="AH45" s="75" t="s">
        <v>65</v>
      </c>
      <c r="AI45" s="75" t="s">
        <v>65</v>
      </c>
      <c r="AJ45" s="75" t="s">
        <v>65</v>
      </c>
      <c r="AK45" s="75" t="s">
        <v>65</v>
      </c>
      <c r="AL45" s="75" t="s">
        <v>65</v>
      </c>
      <c r="AM45" s="75" t="s">
        <v>65</v>
      </c>
      <c r="AN45" s="75" t="s">
        <v>63</v>
      </c>
      <c r="AO45" s="75" t="s">
        <v>65</v>
      </c>
      <c r="AP45" s="75" t="s">
        <v>63</v>
      </c>
      <c r="AQ45" s="75" t="s">
        <v>65</v>
      </c>
      <c r="AR45" s="75" t="s">
        <v>65</v>
      </c>
      <c r="AS45" s="75" t="s">
        <v>63</v>
      </c>
      <c r="AT45" s="80"/>
      <c r="AV45" s="89">
        <f t="shared" si="10"/>
        <v>22</v>
      </c>
      <c r="AW45" s="90">
        <f t="shared" si="11"/>
        <v>0</v>
      </c>
    </row>
    <row r="46" spans="1:49" ht="21.75" customHeight="1">
      <c r="A46" s="83">
        <v>9</v>
      </c>
      <c r="B46" s="183" t="str">
        <f t="shared" ca="1" si="12"/>
        <v/>
      </c>
      <c r="C46" s="184"/>
      <c r="D46" s="184"/>
      <c r="E46" s="179"/>
      <c r="F46" s="183" t="str">
        <f t="shared" ca="1" si="13"/>
        <v>●●●●</v>
      </c>
      <c r="G46" s="184"/>
      <c r="H46" s="184"/>
      <c r="I46" s="179"/>
      <c r="J46" s="174">
        <f t="shared" ca="1" si="7"/>
        <v>0.26666666666666666</v>
      </c>
      <c r="K46" s="175"/>
      <c r="L46" s="176">
        <f t="shared" ca="1" si="8"/>
        <v>30</v>
      </c>
      <c r="M46" s="177"/>
      <c r="N46" s="178">
        <f t="shared" ca="1" si="9"/>
        <v>8</v>
      </c>
      <c r="O46" s="179"/>
      <c r="P46" s="79" t="s">
        <v>65</v>
      </c>
      <c r="Q46" s="75" t="s">
        <v>63</v>
      </c>
      <c r="R46" s="75" t="s">
        <v>65</v>
      </c>
      <c r="S46" s="75" t="s">
        <v>65</v>
      </c>
      <c r="T46" s="75" t="s">
        <v>63</v>
      </c>
      <c r="U46" s="75" t="s">
        <v>63</v>
      </c>
      <c r="V46" s="75" t="s">
        <v>65</v>
      </c>
      <c r="W46" s="75" t="s">
        <v>65</v>
      </c>
      <c r="X46" s="75" t="s">
        <v>65</v>
      </c>
      <c r="Y46" s="75" t="s">
        <v>65</v>
      </c>
      <c r="Z46" s="75" t="s">
        <v>63</v>
      </c>
      <c r="AA46" s="75" t="s">
        <v>65</v>
      </c>
      <c r="AB46" s="75" t="s">
        <v>65</v>
      </c>
      <c r="AC46" s="75" t="s">
        <v>65</v>
      </c>
      <c r="AD46" s="75" t="s">
        <v>65</v>
      </c>
      <c r="AE46" s="75" t="s">
        <v>65</v>
      </c>
      <c r="AF46" s="75" t="s">
        <v>65</v>
      </c>
      <c r="AG46" s="75" t="s">
        <v>63</v>
      </c>
      <c r="AH46" s="75" t="s">
        <v>65</v>
      </c>
      <c r="AI46" s="75" t="s">
        <v>65</v>
      </c>
      <c r="AJ46" s="75" t="s">
        <v>65</v>
      </c>
      <c r="AK46" s="75" t="s">
        <v>65</v>
      </c>
      <c r="AL46" s="75" t="s">
        <v>65</v>
      </c>
      <c r="AM46" s="75" t="s">
        <v>65</v>
      </c>
      <c r="AN46" s="75" t="s">
        <v>63</v>
      </c>
      <c r="AO46" s="75" t="s">
        <v>65</v>
      </c>
      <c r="AP46" s="75" t="s">
        <v>63</v>
      </c>
      <c r="AQ46" s="75" t="s">
        <v>65</v>
      </c>
      <c r="AR46" s="75" t="s">
        <v>65</v>
      </c>
      <c r="AS46" s="75" t="s">
        <v>63</v>
      </c>
      <c r="AT46" s="80"/>
      <c r="AV46" s="89">
        <f t="shared" si="10"/>
        <v>22</v>
      </c>
      <c r="AW46" s="90">
        <f t="shared" si="11"/>
        <v>0</v>
      </c>
    </row>
    <row r="47" spans="1:49" ht="21.75" customHeight="1">
      <c r="A47" s="83">
        <v>10</v>
      </c>
      <c r="B47" s="183" t="str">
        <f t="shared" ca="1" si="12"/>
        <v/>
      </c>
      <c r="C47" s="184"/>
      <c r="D47" s="184"/>
      <c r="E47" s="179"/>
      <c r="F47" s="183" t="str">
        <f t="shared" ca="1" si="13"/>
        <v>▲▲▲▲</v>
      </c>
      <c r="G47" s="184"/>
      <c r="H47" s="184"/>
      <c r="I47" s="179"/>
      <c r="J47" s="174">
        <f t="shared" ca="1" si="7"/>
        <v>0.26666666666666666</v>
      </c>
      <c r="K47" s="175"/>
      <c r="L47" s="176">
        <f t="shared" ca="1" si="8"/>
        <v>30</v>
      </c>
      <c r="M47" s="177"/>
      <c r="N47" s="178">
        <f t="shared" ca="1" si="9"/>
        <v>8</v>
      </c>
      <c r="O47" s="179"/>
      <c r="P47" s="79" t="s">
        <v>65</v>
      </c>
      <c r="Q47" s="75" t="s">
        <v>63</v>
      </c>
      <c r="R47" s="75" t="s">
        <v>65</v>
      </c>
      <c r="S47" s="75" t="s">
        <v>65</v>
      </c>
      <c r="T47" s="75" t="s">
        <v>63</v>
      </c>
      <c r="U47" s="75" t="s">
        <v>63</v>
      </c>
      <c r="V47" s="75" t="s">
        <v>65</v>
      </c>
      <c r="W47" s="75" t="s">
        <v>65</v>
      </c>
      <c r="X47" s="75" t="s">
        <v>65</v>
      </c>
      <c r="Y47" s="75" t="s">
        <v>65</v>
      </c>
      <c r="Z47" s="75" t="s">
        <v>63</v>
      </c>
      <c r="AA47" s="75" t="s">
        <v>65</v>
      </c>
      <c r="AB47" s="75" t="s">
        <v>65</v>
      </c>
      <c r="AC47" s="75" t="s">
        <v>65</v>
      </c>
      <c r="AD47" s="75" t="s">
        <v>65</v>
      </c>
      <c r="AE47" s="75" t="s">
        <v>65</v>
      </c>
      <c r="AF47" s="75" t="s">
        <v>65</v>
      </c>
      <c r="AG47" s="75" t="s">
        <v>63</v>
      </c>
      <c r="AH47" s="75" t="s">
        <v>65</v>
      </c>
      <c r="AI47" s="75" t="s">
        <v>65</v>
      </c>
      <c r="AJ47" s="75" t="s">
        <v>65</v>
      </c>
      <c r="AK47" s="75" t="s">
        <v>65</v>
      </c>
      <c r="AL47" s="75" t="s">
        <v>65</v>
      </c>
      <c r="AM47" s="75" t="s">
        <v>65</v>
      </c>
      <c r="AN47" s="75" t="s">
        <v>63</v>
      </c>
      <c r="AO47" s="75" t="s">
        <v>65</v>
      </c>
      <c r="AP47" s="75" t="s">
        <v>63</v>
      </c>
      <c r="AQ47" s="75" t="s">
        <v>65</v>
      </c>
      <c r="AR47" s="75" t="s">
        <v>65</v>
      </c>
      <c r="AS47" s="75" t="s">
        <v>63</v>
      </c>
      <c r="AT47" s="80"/>
      <c r="AV47" s="89">
        <f t="shared" si="10"/>
        <v>22</v>
      </c>
      <c r="AW47" s="90">
        <f t="shared" si="11"/>
        <v>0</v>
      </c>
    </row>
    <row r="48" spans="1:49" ht="21.75" customHeight="1">
      <c r="A48" s="83">
        <v>11</v>
      </c>
      <c r="B48" s="183" t="str">
        <f t="shared" ca="1" si="12"/>
        <v>◆◆建設有限会社</v>
      </c>
      <c r="C48" s="184"/>
      <c r="D48" s="184"/>
      <c r="E48" s="179"/>
      <c r="F48" s="183" t="str">
        <f t="shared" ca="1" si="13"/>
        <v>◆◆◆◆</v>
      </c>
      <c r="G48" s="184"/>
      <c r="H48" s="184"/>
      <c r="I48" s="179"/>
      <c r="J48" s="174">
        <f t="shared" ca="1" si="7"/>
        <v>0.26666666666666666</v>
      </c>
      <c r="K48" s="175"/>
      <c r="L48" s="176">
        <f t="shared" ca="1" si="8"/>
        <v>30</v>
      </c>
      <c r="M48" s="177"/>
      <c r="N48" s="178">
        <f t="shared" ca="1" si="9"/>
        <v>8</v>
      </c>
      <c r="O48" s="179"/>
      <c r="P48" s="79" t="s">
        <v>65</v>
      </c>
      <c r="Q48" s="75" t="s">
        <v>63</v>
      </c>
      <c r="R48" s="75" t="s">
        <v>65</v>
      </c>
      <c r="S48" s="75" t="s">
        <v>65</v>
      </c>
      <c r="T48" s="75" t="s">
        <v>63</v>
      </c>
      <c r="U48" s="75" t="s">
        <v>63</v>
      </c>
      <c r="V48" s="75" t="s">
        <v>65</v>
      </c>
      <c r="W48" s="75" t="s">
        <v>65</v>
      </c>
      <c r="X48" s="75" t="s">
        <v>65</v>
      </c>
      <c r="Y48" s="75" t="s">
        <v>65</v>
      </c>
      <c r="Z48" s="75" t="s">
        <v>63</v>
      </c>
      <c r="AA48" s="75" t="s">
        <v>65</v>
      </c>
      <c r="AB48" s="75" t="s">
        <v>65</v>
      </c>
      <c r="AC48" s="75" t="s">
        <v>65</v>
      </c>
      <c r="AD48" s="75" t="s">
        <v>65</v>
      </c>
      <c r="AE48" s="75" t="s">
        <v>65</v>
      </c>
      <c r="AF48" s="75" t="s">
        <v>65</v>
      </c>
      <c r="AG48" s="75" t="s">
        <v>63</v>
      </c>
      <c r="AH48" s="75" t="s">
        <v>65</v>
      </c>
      <c r="AI48" s="75" t="s">
        <v>65</v>
      </c>
      <c r="AJ48" s="75" t="s">
        <v>65</v>
      </c>
      <c r="AK48" s="75" t="s">
        <v>65</v>
      </c>
      <c r="AL48" s="75" t="s">
        <v>65</v>
      </c>
      <c r="AM48" s="75" t="s">
        <v>65</v>
      </c>
      <c r="AN48" s="75" t="s">
        <v>63</v>
      </c>
      <c r="AO48" s="75" t="s">
        <v>65</v>
      </c>
      <c r="AP48" s="75" t="s">
        <v>63</v>
      </c>
      <c r="AQ48" s="75" t="s">
        <v>65</v>
      </c>
      <c r="AR48" s="75" t="s">
        <v>65</v>
      </c>
      <c r="AS48" s="75" t="s">
        <v>63</v>
      </c>
      <c r="AT48" s="80"/>
      <c r="AV48" s="89">
        <f t="shared" si="10"/>
        <v>22</v>
      </c>
      <c r="AW48" s="90">
        <f t="shared" si="11"/>
        <v>0</v>
      </c>
    </row>
    <row r="49" spans="1:49" ht="21.75" customHeight="1">
      <c r="A49" s="83">
        <v>12</v>
      </c>
      <c r="B49" s="183" t="str">
        <f t="shared" ca="1" si="12"/>
        <v/>
      </c>
      <c r="C49" s="184"/>
      <c r="D49" s="184"/>
      <c r="E49" s="179"/>
      <c r="F49" s="183" t="str">
        <f t="shared" ca="1" si="13"/>
        <v>▼▼▼▼</v>
      </c>
      <c r="G49" s="184"/>
      <c r="H49" s="184"/>
      <c r="I49" s="179"/>
      <c r="J49" s="174">
        <f t="shared" ca="1" si="7"/>
        <v>0.26666666666666666</v>
      </c>
      <c r="K49" s="175"/>
      <c r="L49" s="176">
        <f t="shared" ca="1" si="8"/>
        <v>30</v>
      </c>
      <c r="M49" s="177"/>
      <c r="N49" s="178">
        <f t="shared" ca="1" si="9"/>
        <v>8</v>
      </c>
      <c r="O49" s="179"/>
      <c r="P49" s="79" t="s">
        <v>65</v>
      </c>
      <c r="Q49" s="75" t="s">
        <v>63</v>
      </c>
      <c r="R49" s="75" t="s">
        <v>65</v>
      </c>
      <c r="S49" s="75" t="s">
        <v>65</v>
      </c>
      <c r="T49" s="75" t="s">
        <v>63</v>
      </c>
      <c r="U49" s="75" t="s">
        <v>63</v>
      </c>
      <c r="V49" s="75" t="s">
        <v>65</v>
      </c>
      <c r="W49" s="75" t="s">
        <v>65</v>
      </c>
      <c r="X49" s="75" t="s">
        <v>65</v>
      </c>
      <c r="Y49" s="75" t="s">
        <v>65</v>
      </c>
      <c r="Z49" s="75" t="s">
        <v>63</v>
      </c>
      <c r="AA49" s="75" t="s">
        <v>65</v>
      </c>
      <c r="AB49" s="75" t="s">
        <v>65</v>
      </c>
      <c r="AC49" s="75" t="s">
        <v>65</v>
      </c>
      <c r="AD49" s="75" t="s">
        <v>65</v>
      </c>
      <c r="AE49" s="75" t="s">
        <v>65</v>
      </c>
      <c r="AF49" s="75" t="s">
        <v>65</v>
      </c>
      <c r="AG49" s="75" t="s">
        <v>63</v>
      </c>
      <c r="AH49" s="75" t="s">
        <v>65</v>
      </c>
      <c r="AI49" s="75" t="s">
        <v>65</v>
      </c>
      <c r="AJ49" s="75" t="s">
        <v>65</v>
      </c>
      <c r="AK49" s="75" t="s">
        <v>65</v>
      </c>
      <c r="AL49" s="75" t="s">
        <v>65</v>
      </c>
      <c r="AM49" s="75" t="s">
        <v>65</v>
      </c>
      <c r="AN49" s="75" t="s">
        <v>63</v>
      </c>
      <c r="AO49" s="75" t="s">
        <v>65</v>
      </c>
      <c r="AP49" s="75" t="s">
        <v>63</v>
      </c>
      <c r="AQ49" s="75" t="s">
        <v>65</v>
      </c>
      <c r="AR49" s="75" t="s">
        <v>65</v>
      </c>
      <c r="AS49" s="75" t="s">
        <v>63</v>
      </c>
      <c r="AT49" s="80"/>
      <c r="AV49" s="89">
        <f t="shared" si="10"/>
        <v>22</v>
      </c>
      <c r="AW49" s="90">
        <f t="shared" si="11"/>
        <v>0</v>
      </c>
    </row>
    <row r="50" spans="1:49" ht="21.75" customHeight="1">
      <c r="A50" s="83">
        <v>13</v>
      </c>
      <c r="B50" s="183" t="str">
        <f t="shared" ca="1" si="12"/>
        <v/>
      </c>
      <c r="C50" s="184"/>
      <c r="D50" s="184"/>
      <c r="E50" s="179"/>
      <c r="F50" s="183" t="str">
        <f t="shared" ca="1" si="13"/>
        <v>■■■■</v>
      </c>
      <c r="G50" s="184"/>
      <c r="H50" s="184"/>
      <c r="I50" s="179"/>
      <c r="J50" s="174">
        <f t="shared" ca="1" si="7"/>
        <v>0.26666666666666666</v>
      </c>
      <c r="K50" s="175"/>
      <c r="L50" s="176">
        <f t="shared" ca="1" si="8"/>
        <v>30</v>
      </c>
      <c r="M50" s="177"/>
      <c r="N50" s="178">
        <f t="shared" ca="1" si="9"/>
        <v>8</v>
      </c>
      <c r="O50" s="179"/>
      <c r="P50" s="79" t="s">
        <v>65</v>
      </c>
      <c r="Q50" s="75" t="s">
        <v>63</v>
      </c>
      <c r="R50" s="75" t="s">
        <v>65</v>
      </c>
      <c r="S50" s="75" t="s">
        <v>65</v>
      </c>
      <c r="T50" s="75" t="s">
        <v>63</v>
      </c>
      <c r="U50" s="75" t="s">
        <v>63</v>
      </c>
      <c r="V50" s="75" t="s">
        <v>65</v>
      </c>
      <c r="W50" s="75" t="s">
        <v>65</v>
      </c>
      <c r="X50" s="75" t="s">
        <v>65</v>
      </c>
      <c r="Y50" s="75" t="s">
        <v>65</v>
      </c>
      <c r="Z50" s="75" t="s">
        <v>63</v>
      </c>
      <c r="AA50" s="75" t="s">
        <v>65</v>
      </c>
      <c r="AB50" s="75" t="s">
        <v>65</v>
      </c>
      <c r="AC50" s="75" t="s">
        <v>65</v>
      </c>
      <c r="AD50" s="75" t="s">
        <v>65</v>
      </c>
      <c r="AE50" s="75" t="s">
        <v>65</v>
      </c>
      <c r="AF50" s="75" t="s">
        <v>65</v>
      </c>
      <c r="AG50" s="75" t="s">
        <v>63</v>
      </c>
      <c r="AH50" s="75" t="s">
        <v>65</v>
      </c>
      <c r="AI50" s="75" t="s">
        <v>65</v>
      </c>
      <c r="AJ50" s="75" t="s">
        <v>65</v>
      </c>
      <c r="AK50" s="75" t="s">
        <v>65</v>
      </c>
      <c r="AL50" s="75" t="s">
        <v>65</v>
      </c>
      <c r="AM50" s="75" t="s">
        <v>65</v>
      </c>
      <c r="AN50" s="75" t="s">
        <v>63</v>
      </c>
      <c r="AO50" s="75" t="s">
        <v>65</v>
      </c>
      <c r="AP50" s="75" t="s">
        <v>63</v>
      </c>
      <c r="AQ50" s="75" t="s">
        <v>65</v>
      </c>
      <c r="AR50" s="75" t="s">
        <v>65</v>
      </c>
      <c r="AS50" s="75" t="s">
        <v>63</v>
      </c>
      <c r="AT50" s="80"/>
      <c r="AV50" s="89">
        <f t="shared" si="10"/>
        <v>22</v>
      </c>
      <c r="AW50" s="90">
        <f t="shared" si="11"/>
        <v>0</v>
      </c>
    </row>
    <row r="51" spans="1:49" ht="21.75" customHeight="1">
      <c r="A51" s="83">
        <v>14</v>
      </c>
      <c r="B51" s="183" t="str">
        <f t="shared" ca="1" si="12"/>
        <v/>
      </c>
      <c r="C51" s="184"/>
      <c r="D51" s="184"/>
      <c r="E51" s="179"/>
      <c r="F51" s="183" t="str">
        <f t="shared" ca="1" si="13"/>
        <v>○○●●</v>
      </c>
      <c r="G51" s="184"/>
      <c r="H51" s="184"/>
      <c r="I51" s="179"/>
      <c r="J51" s="174">
        <f t="shared" ca="1" si="7"/>
        <v>0.26666666666666666</v>
      </c>
      <c r="K51" s="175"/>
      <c r="L51" s="176">
        <f t="shared" ca="1" si="8"/>
        <v>30</v>
      </c>
      <c r="M51" s="177"/>
      <c r="N51" s="178">
        <f t="shared" ca="1" si="9"/>
        <v>8</v>
      </c>
      <c r="O51" s="179"/>
      <c r="P51" s="79" t="s">
        <v>65</v>
      </c>
      <c r="Q51" s="75" t="s">
        <v>63</v>
      </c>
      <c r="R51" s="75" t="s">
        <v>65</v>
      </c>
      <c r="S51" s="75" t="s">
        <v>65</v>
      </c>
      <c r="T51" s="75" t="s">
        <v>63</v>
      </c>
      <c r="U51" s="75" t="s">
        <v>63</v>
      </c>
      <c r="V51" s="75" t="s">
        <v>65</v>
      </c>
      <c r="W51" s="75" t="s">
        <v>65</v>
      </c>
      <c r="X51" s="75" t="s">
        <v>65</v>
      </c>
      <c r="Y51" s="75" t="s">
        <v>65</v>
      </c>
      <c r="Z51" s="75" t="s">
        <v>63</v>
      </c>
      <c r="AA51" s="75" t="s">
        <v>65</v>
      </c>
      <c r="AB51" s="75" t="s">
        <v>65</v>
      </c>
      <c r="AC51" s="75" t="s">
        <v>65</v>
      </c>
      <c r="AD51" s="75" t="s">
        <v>65</v>
      </c>
      <c r="AE51" s="75" t="s">
        <v>65</v>
      </c>
      <c r="AF51" s="75" t="s">
        <v>65</v>
      </c>
      <c r="AG51" s="75" t="s">
        <v>63</v>
      </c>
      <c r="AH51" s="75" t="s">
        <v>65</v>
      </c>
      <c r="AI51" s="75" t="s">
        <v>65</v>
      </c>
      <c r="AJ51" s="75" t="s">
        <v>65</v>
      </c>
      <c r="AK51" s="75" t="s">
        <v>65</v>
      </c>
      <c r="AL51" s="75" t="s">
        <v>65</v>
      </c>
      <c r="AM51" s="75" t="s">
        <v>65</v>
      </c>
      <c r="AN51" s="75" t="s">
        <v>63</v>
      </c>
      <c r="AO51" s="75" t="s">
        <v>65</v>
      </c>
      <c r="AP51" s="75" t="s">
        <v>63</v>
      </c>
      <c r="AQ51" s="75" t="s">
        <v>65</v>
      </c>
      <c r="AR51" s="75" t="s">
        <v>65</v>
      </c>
      <c r="AS51" s="75" t="s">
        <v>63</v>
      </c>
      <c r="AT51" s="80"/>
      <c r="AV51" s="89">
        <f t="shared" si="10"/>
        <v>22</v>
      </c>
      <c r="AW51" s="90">
        <f t="shared" si="11"/>
        <v>0</v>
      </c>
    </row>
    <row r="52" spans="1:49" ht="21.75" customHeight="1">
      <c r="A52" s="83">
        <v>15</v>
      </c>
      <c r="B52" s="183" t="str">
        <f t="shared" ca="1" si="12"/>
        <v/>
      </c>
      <c r="C52" s="184"/>
      <c r="D52" s="184"/>
      <c r="E52" s="179"/>
      <c r="F52" s="183" t="str">
        <f t="shared" ca="1" si="13"/>
        <v>△△▲▲</v>
      </c>
      <c r="G52" s="184"/>
      <c r="H52" s="184"/>
      <c r="I52" s="179"/>
      <c r="J52" s="174">
        <f t="shared" ca="1" si="7"/>
        <v>0.26666666666666666</v>
      </c>
      <c r="K52" s="175"/>
      <c r="L52" s="176">
        <f t="shared" ca="1" si="8"/>
        <v>30</v>
      </c>
      <c r="M52" s="177"/>
      <c r="N52" s="178">
        <f t="shared" ca="1" si="9"/>
        <v>8</v>
      </c>
      <c r="O52" s="179"/>
      <c r="P52" s="79" t="s">
        <v>65</v>
      </c>
      <c r="Q52" s="75" t="s">
        <v>63</v>
      </c>
      <c r="R52" s="75" t="s">
        <v>65</v>
      </c>
      <c r="S52" s="75" t="s">
        <v>65</v>
      </c>
      <c r="T52" s="75" t="s">
        <v>63</v>
      </c>
      <c r="U52" s="75" t="s">
        <v>63</v>
      </c>
      <c r="V52" s="75" t="s">
        <v>65</v>
      </c>
      <c r="W52" s="75" t="s">
        <v>65</v>
      </c>
      <c r="X52" s="75" t="s">
        <v>65</v>
      </c>
      <c r="Y52" s="75" t="s">
        <v>65</v>
      </c>
      <c r="Z52" s="75" t="s">
        <v>63</v>
      </c>
      <c r="AA52" s="75" t="s">
        <v>65</v>
      </c>
      <c r="AB52" s="75" t="s">
        <v>65</v>
      </c>
      <c r="AC52" s="75" t="s">
        <v>65</v>
      </c>
      <c r="AD52" s="75" t="s">
        <v>65</v>
      </c>
      <c r="AE52" s="75" t="s">
        <v>65</v>
      </c>
      <c r="AF52" s="75" t="s">
        <v>65</v>
      </c>
      <c r="AG52" s="75" t="s">
        <v>63</v>
      </c>
      <c r="AH52" s="75" t="s">
        <v>65</v>
      </c>
      <c r="AI52" s="75" t="s">
        <v>65</v>
      </c>
      <c r="AJ52" s="75" t="s">
        <v>65</v>
      </c>
      <c r="AK52" s="75" t="s">
        <v>65</v>
      </c>
      <c r="AL52" s="75" t="s">
        <v>65</v>
      </c>
      <c r="AM52" s="75" t="s">
        <v>65</v>
      </c>
      <c r="AN52" s="75" t="s">
        <v>63</v>
      </c>
      <c r="AO52" s="75" t="s">
        <v>65</v>
      </c>
      <c r="AP52" s="75" t="s">
        <v>63</v>
      </c>
      <c r="AQ52" s="75" t="s">
        <v>65</v>
      </c>
      <c r="AR52" s="75" t="s">
        <v>65</v>
      </c>
      <c r="AS52" s="75" t="s">
        <v>63</v>
      </c>
      <c r="AT52" s="80"/>
      <c r="AV52" s="89">
        <f t="shared" si="10"/>
        <v>22</v>
      </c>
      <c r="AW52" s="90">
        <f t="shared" si="11"/>
        <v>0</v>
      </c>
    </row>
    <row r="53" spans="1:49" ht="21.75" customHeight="1">
      <c r="A53" s="83">
        <v>16</v>
      </c>
      <c r="B53" s="183" t="str">
        <f t="shared" ca="1" si="12"/>
        <v>株式会社□□組</v>
      </c>
      <c r="C53" s="184"/>
      <c r="D53" s="184"/>
      <c r="E53" s="179"/>
      <c r="F53" s="183" t="str">
        <f t="shared" ca="1" si="13"/>
        <v>□□■■</v>
      </c>
      <c r="G53" s="184"/>
      <c r="H53" s="184"/>
      <c r="I53" s="179"/>
      <c r="J53" s="174">
        <f t="shared" ca="1" si="7"/>
        <v>0.26666666666666666</v>
      </c>
      <c r="K53" s="175"/>
      <c r="L53" s="176">
        <f t="shared" ca="1" si="8"/>
        <v>30</v>
      </c>
      <c r="M53" s="177"/>
      <c r="N53" s="178">
        <f t="shared" ca="1" si="9"/>
        <v>8</v>
      </c>
      <c r="O53" s="179"/>
      <c r="P53" s="79" t="s">
        <v>65</v>
      </c>
      <c r="Q53" s="75" t="s">
        <v>63</v>
      </c>
      <c r="R53" s="75" t="s">
        <v>65</v>
      </c>
      <c r="S53" s="75" t="s">
        <v>65</v>
      </c>
      <c r="T53" s="75" t="s">
        <v>63</v>
      </c>
      <c r="U53" s="75" t="s">
        <v>63</v>
      </c>
      <c r="V53" s="75" t="s">
        <v>65</v>
      </c>
      <c r="W53" s="75" t="s">
        <v>65</v>
      </c>
      <c r="X53" s="75" t="s">
        <v>65</v>
      </c>
      <c r="Y53" s="75" t="s">
        <v>65</v>
      </c>
      <c r="Z53" s="75" t="s">
        <v>63</v>
      </c>
      <c r="AA53" s="75" t="s">
        <v>65</v>
      </c>
      <c r="AB53" s="75" t="s">
        <v>65</v>
      </c>
      <c r="AC53" s="75" t="s">
        <v>65</v>
      </c>
      <c r="AD53" s="75" t="s">
        <v>65</v>
      </c>
      <c r="AE53" s="75" t="s">
        <v>65</v>
      </c>
      <c r="AF53" s="75" t="s">
        <v>65</v>
      </c>
      <c r="AG53" s="75" t="s">
        <v>63</v>
      </c>
      <c r="AH53" s="75" t="s">
        <v>65</v>
      </c>
      <c r="AI53" s="75" t="s">
        <v>65</v>
      </c>
      <c r="AJ53" s="75" t="s">
        <v>65</v>
      </c>
      <c r="AK53" s="75" t="s">
        <v>65</v>
      </c>
      <c r="AL53" s="75" t="s">
        <v>65</v>
      </c>
      <c r="AM53" s="75" t="s">
        <v>65</v>
      </c>
      <c r="AN53" s="75" t="s">
        <v>63</v>
      </c>
      <c r="AO53" s="75" t="s">
        <v>65</v>
      </c>
      <c r="AP53" s="75" t="s">
        <v>63</v>
      </c>
      <c r="AQ53" s="75" t="s">
        <v>65</v>
      </c>
      <c r="AR53" s="75" t="s">
        <v>65</v>
      </c>
      <c r="AS53" s="75" t="s">
        <v>63</v>
      </c>
      <c r="AT53" s="80"/>
      <c r="AV53" s="89">
        <f t="shared" si="10"/>
        <v>22</v>
      </c>
      <c r="AW53" s="90">
        <f t="shared" si="11"/>
        <v>0</v>
      </c>
    </row>
    <row r="54" spans="1:49" ht="21.75" customHeight="1">
      <c r="A54" s="83">
        <v>17</v>
      </c>
      <c r="B54" s="183" t="str">
        <f t="shared" ca="1" si="12"/>
        <v/>
      </c>
      <c r="C54" s="184"/>
      <c r="D54" s="184"/>
      <c r="E54" s="179"/>
      <c r="F54" s="183" t="str">
        <f t="shared" ca="1" si="13"/>
        <v>▽▽▼▼</v>
      </c>
      <c r="G54" s="184"/>
      <c r="H54" s="184"/>
      <c r="I54" s="179"/>
      <c r="J54" s="174">
        <f t="shared" ca="1" si="7"/>
        <v>0.26666666666666666</v>
      </c>
      <c r="K54" s="175"/>
      <c r="L54" s="176">
        <f t="shared" ca="1" si="8"/>
        <v>30</v>
      </c>
      <c r="M54" s="177"/>
      <c r="N54" s="178">
        <f t="shared" ca="1" si="9"/>
        <v>8</v>
      </c>
      <c r="O54" s="179"/>
      <c r="P54" s="79" t="s">
        <v>65</v>
      </c>
      <c r="Q54" s="75" t="s">
        <v>63</v>
      </c>
      <c r="R54" s="75" t="s">
        <v>65</v>
      </c>
      <c r="S54" s="75" t="s">
        <v>65</v>
      </c>
      <c r="T54" s="75" t="s">
        <v>63</v>
      </c>
      <c r="U54" s="75" t="s">
        <v>63</v>
      </c>
      <c r="V54" s="75" t="s">
        <v>65</v>
      </c>
      <c r="W54" s="75" t="s">
        <v>65</v>
      </c>
      <c r="X54" s="75" t="s">
        <v>65</v>
      </c>
      <c r="Y54" s="75" t="s">
        <v>65</v>
      </c>
      <c r="Z54" s="75" t="s">
        <v>63</v>
      </c>
      <c r="AA54" s="75" t="s">
        <v>65</v>
      </c>
      <c r="AB54" s="75" t="s">
        <v>65</v>
      </c>
      <c r="AC54" s="75" t="s">
        <v>65</v>
      </c>
      <c r="AD54" s="75" t="s">
        <v>65</v>
      </c>
      <c r="AE54" s="75" t="s">
        <v>65</v>
      </c>
      <c r="AF54" s="75" t="s">
        <v>65</v>
      </c>
      <c r="AG54" s="75" t="s">
        <v>63</v>
      </c>
      <c r="AH54" s="75" t="s">
        <v>65</v>
      </c>
      <c r="AI54" s="75" t="s">
        <v>65</v>
      </c>
      <c r="AJ54" s="75" t="s">
        <v>65</v>
      </c>
      <c r="AK54" s="75" t="s">
        <v>65</v>
      </c>
      <c r="AL54" s="75" t="s">
        <v>65</v>
      </c>
      <c r="AM54" s="75" t="s">
        <v>65</v>
      </c>
      <c r="AN54" s="75" t="s">
        <v>63</v>
      </c>
      <c r="AO54" s="75" t="s">
        <v>65</v>
      </c>
      <c r="AP54" s="75" t="s">
        <v>63</v>
      </c>
      <c r="AQ54" s="75" t="s">
        <v>65</v>
      </c>
      <c r="AR54" s="75" t="s">
        <v>65</v>
      </c>
      <c r="AS54" s="75" t="s">
        <v>63</v>
      </c>
      <c r="AT54" s="80"/>
      <c r="AV54" s="89">
        <f t="shared" si="10"/>
        <v>22</v>
      </c>
      <c r="AW54" s="90">
        <f t="shared" si="11"/>
        <v>0</v>
      </c>
    </row>
    <row r="55" spans="1:49" ht="21.75" customHeight="1">
      <c r="A55" s="83">
        <v>18</v>
      </c>
      <c r="B55" s="183" t="str">
        <f t="shared" ca="1" si="12"/>
        <v/>
      </c>
      <c r="C55" s="184"/>
      <c r="D55" s="184"/>
      <c r="E55" s="179"/>
      <c r="F55" s="183" t="str">
        <f t="shared" ca="1" si="13"/>
        <v>◇◇◆◆</v>
      </c>
      <c r="G55" s="184"/>
      <c r="H55" s="184"/>
      <c r="I55" s="179"/>
      <c r="J55" s="174">
        <f t="shared" ca="1" si="7"/>
        <v>0.26666666666666666</v>
      </c>
      <c r="K55" s="175"/>
      <c r="L55" s="176">
        <f t="shared" ca="1" si="8"/>
        <v>30</v>
      </c>
      <c r="M55" s="177"/>
      <c r="N55" s="178">
        <f t="shared" ca="1" si="9"/>
        <v>8</v>
      </c>
      <c r="O55" s="179"/>
      <c r="P55" s="79" t="s">
        <v>65</v>
      </c>
      <c r="Q55" s="75" t="s">
        <v>63</v>
      </c>
      <c r="R55" s="75" t="s">
        <v>65</v>
      </c>
      <c r="S55" s="75" t="s">
        <v>65</v>
      </c>
      <c r="T55" s="75" t="s">
        <v>63</v>
      </c>
      <c r="U55" s="75" t="s">
        <v>63</v>
      </c>
      <c r="V55" s="75" t="s">
        <v>65</v>
      </c>
      <c r="W55" s="75" t="s">
        <v>65</v>
      </c>
      <c r="X55" s="75" t="s">
        <v>65</v>
      </c>
      <c r="Y55" s="75" t="s">
        <v>65</v>
      </c>
      <c r="Z55" s="75" t="s">
        <v>63</v>
      </c>
      <c r="AA55" s="75" t="s">
        <v>65</v>
      </c>
      <c r="AB55" s="75" t="s">
        <v>65</v>
      </c>
      <c r="AC55" s="75" t="s">
        <v>65</v>
      </c>
      <c r="AD55" s="75" t="s">
        <v>65</v>
      </c>
      <c r="AE55" s="75" t="s">
        <v>65</v>
      </c>
      <c r="AF55" s="75" t="s">
        <v>65</v>
      </c>
      <c r="AG55" s="75" t="s">
        <v>63</v>
      </c>
      <c r="AH55" s="75" t="s">
        <v>65</v>
      </c>
      <c r="AI55" s="75" t="s">
        <v>65</v>
      </c>
      <c r="AJ55" s="75" t="s">
        <v>65</v>
      </c>
      <c r="AK55" s="75" t="s">
        <v>65</v>
      </c>
      <c r="AL55" s="75" t="s">
        <v>65</v>
      </c>
      <c r="AM55" s="75" t="s">
        <v>65</v>
      </c>
      <c r="AN55" s="75" t="s">
        <v>63</v>
      </c>
      <c r="AO55" s="75" t="s">
        <v>65</v>
      </c>
      <c r="AP55" s="75" t="s">
        <v>63</v>
      </c>
      <c r="AQ55" s="75" t="s">
        <v>65</v>
      </c>
      <c r="AR55" s="75" t="s">
        <v>65</v>
      </c>
      <c r="AS55" s="75" t="s">
        <v>63</v>
      </c>
      <c r="AT55" s="80"/>
      <c r="AV55" s="89">
        <f t="shared" si="10"/>
        <v>22</v>
      </c>
      <c r="AW55" s="90">
        <f t="shared" si="11"/>
        <v>0</v>
      </c>
    </row>
    <row r="56" spans="1:49" ht="21.75" customHeight="1">
      <c r="A56" s="83">
        <v>19</v>
      </c>
      <c r="B56" s="183" t="str">
        <f t="shared" ca="1" si="12"/>
        <v/>
      </c>
      <c r="C56" s="184"/>
      <c r="D56" s="184"/>
      <c r="E56" s="179"/>
      <c r="F56" s="183" t="str">
        <f t="shared" ca="1" si="13"/>
        <v>●●○○</v>
      </c>
      <c r="G56" s="184"/>
      <c r="H56" s="184"/>
      <c r="I56" s="179"/>
      <c r="J56" s="174">
        <f t="shared" ca="1" si="7"/>
        <v>0.26666666666666666</v>
      </c>
      <c r="K56" s="175"/>
      <c r="L56" s="176">
        <f t="shared" ca="1" si="8"/>
        <v>30</v>
      </c>
      <c r="M56" s="177"/>
      <c r="N56" s="178">
        <f t="shared" ca="1" si="9"/>
        <v>8</v>
      </c>
      <c r="O56" s="179"/>
      <c r="P56" s="79" t="s">
        <v>65</v>
      </c>
      <c r="Q56" s="75" t="s">
        <v>63</v>
      </c>
      <c r="R56" s="75" t="s">
        <v>65</v>
      </c>
      <c r="S56" s="75" t="s">
        <v>65</v>
      </c>
      <c r="T56" s="75" t="s">
        <v>63</v>
      </c>
      <c r="U56" s="75" t="s">
        <v>63</v>
      </c>
      <c r="V56" s="75" t="s">
        <v>65</v>
      </c>
      <c r="W56" s="75" t="s">
        <v>65</v>
      </c>
      <c r="X56" s="75" t="s">
        <v>65</v>
      </c>
      <c r="Y56" s="75" t="s">
        <v>65</v>
      </c>
      <c r="Z56" s="75" t="s">
        <v>63</v>
      </c>
      <c r="AA56" s="75" t="s">
        <v>65</v>
      </c>
      <c r="AB56" s="75" t="s">
        <v>65</v>
      </c>
      <c r="AC56" s="75" t="s">
        <v>65</v>
      </c>
      <c r="AD56" s="75" t="s">
        <v>65</v>
      </c>
      <c r="AE56" s="75" t="s">
        <v>65</v>
      </c>
      <c r="AF56" s="75" t="s">
        <v>65</v>
      </c>
      <c r="AG56" s="75" t="s">
        <v>63</v>
      </c>
      <c r="AH56" s="75" t="s">
        <v>65</v>
      </c>
      <c r="AI56" s="75" t="s">
        <v>65</v>
      </c>
      <c r="AJ56" s="75" t="s">
        <v>65</v>
      </c>
      <c r="AK56" s="75" t="s">
        <v>65</v>
      </c>
      <c r="AL56" s="75" t="s">
        <v>65</v>
      </c>
      <c r="AM56" s="75" t="s">
        <v>65</v>
      </c>
      <c r="AN56" s="75" t="s">
        <v>63</v>
      </c>
      <c r="AO56" s="75" t="s">
        <v>65</v>
      </c>
      <c r="AP56" s="75" t="s">
        <v>63</v>
      </c>
      <c r="AQ56" s="75" t="s">
        <v>65</v>
      </c>
      <c r="AR56" s="75" t="s">
        <v>65</v>
      </c>
      <c r="AS56" s="75" t="s">
        <v>63</v>
      </c>
      <c r="AT56" s="80"/>
      <c r="AV56" s="89">
        <f t="shared" si="10"/>
        <v>22</v>
      </c>
      <c r="AW56" s="90">
        <f t="shared" si="11"/>
        <v>0</v>
      </c>
    </row>
    <row r="57" spans="1:49" ht="21.75" customHeight="1">
      <c r="A57" s="83">
        <v>20</v>
      </c>
      <c r="B57" s="183" t="str">
        <f t="shared" ca="1" si="12"/>
        <v/>
      </c>
      <c r="C57" s="184"/>
      <c r="D57" s="184"/>
      <c r="E57" s="179"/>
      <c r="F57" s="183" t="str">
        <f t="shared" ca="1" si="13"/>
        <v>▲▲△△</v>
      </c>
      <c r="G57" s="184"/>
      <c r="H57" s="184"/>
      <c r="I57" s="179"/>
      <c r="J57" s="174">
        <f t="shared" ca="1" si="7"/>
        <v>0.26666666666666666</v>
      </c>
      <c r="K57" s="175"/>
      <c r="L57" s="176">
        <f t="shared" ca="1" si="8"/>
        <v>30</v>
      </c>
      <c r="M57" s="177"/>
      <c r="N57" s="178">
        <f t="shared" ca="1" si="9"/>
        <v>8</v>
      </c>
      <c r="O57" s="179"/>
      <c r="P57" s="79" t="s">
        <v>65</v>
      </c>
      <c r="Q57" s="75" t="s">
        <v>63</v>
      </c>
      <c r="R57" s="75" t="s">
        <v>65</v>
      </c>
      <c r="S57" s="75" t="s">
        <v>65</v>
      </c>
      <c r="T57" s="75" t="s">
        <v>63</v>
      </c>
      <c r="U57" s="75" t="s">
        <v>63</v>
      </c>
      <c r="V57" s="75" t="s">
        <v>65</v>
      </c>
      <c r="W57" s="75" t="s">
        <v>65</v>
      </c>
      <c r="X57" s="75" t="s">
        <v>65</v>
      </c>
      <c r="Y57" s="75" t="s">
        <v>65</v>
      </c>
      <c r="Z57" s="75" t="s">
        <v>63</v>
      </c>
      <c r="AA57" s="75" t="s">
        <v>65</v>
      </c>
      <c r="AB57" s="75" t="s">
        <v>65</v>
      </c>
      <c r="AC57" s="75" t="s">
        <v>65</v>
      </c>
      <c r="AD57" s="75" t="s">
        <v>65</v>
      </c>
      <c r="AE57" s="75" t="s">
        <v>65</v>
      </c>
      <c r="AF57" s="75" t="s">
        <v>65</v>
      </c>
      <c r="AG57" s="75" t="s">
        <v>63</v>
      </c>
      <c r="AH57" s="75" t="s">
        <v>65</v>
      </c>
      <c r="AI57" s="75" t="s">
        <v>65</v>
      </c>
      <c r="AJ57" s="75" t="s">
        <v>65</v>
      </c>
      <c r="AK57" s="75" t="s">
        <v>65</v>
      </c>
      <c r="AL57" s="75" t="s">
        <v>65</v>
      </c>
      <c r="AM57" s="75" t="s">
        <v>65</v>
      </c>
      <c r="AN57" s="75" t="s">
        <v>63</v>
      </c>
      <c r="AO57" s="75" t="s">
        <v>65</v>
      </c>
      <c r="AP57" s="75" t="s">
        <v>63</v>
      </c>
      <c r="AQ57" s="75" t="s">
        <v>65</v>
      </c>
      <c r="AR57" s="75" t="s">
        <v>65</v>
      </c>
      <c r="AS57" s="75" t="s">
        <v>63</v>
      </c>
      <c r="AT57" s="80"/>
      <c r="AV57" s="89">
        <f t="shared" si="10"/>
        <v>22</v>
      </c>
      <c r="AW57" s="90">
        <f t="shared" si="11"/>
        <v>0</v>
      </c>
    </row>
    <row r="61" spans="1:49" ht="21.75" customHeight="1">
      <c r="B61" s="64"/>
      <c r="C61" s="64"/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49" ht="21.75" customHeight="1">
      <c r="B62" s="150" t="s">
        <v>60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</row>
    <row r="63" spans="1:49" ht="21.75" customHeight="1"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</row>
    <row r="64" spans="1:49" ht="21.75" customHeight="1">
      <c r="B64" s="215" t="s">
        <v>29</v>
      </c>
      <c r="C64" s="215"/>
      <c r="D64" s="215"/>
      <c r="E64" s="198" t="str">
        <f>基本情報!$G$10</f>
        <v>○○工事</v>
      </c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97" t="s">
        <v>69</v>
      </c>
      <c r="Y64" s="97"/>
      <c r="Z64" s="97"/>
      <c r="AA64" s="97"/>
      <c r="AB64" s="216" t="str">
        <f>基本情報!$F$3</f>
        <v>○○建設株式会社</v>
      </c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63"/>
      <c r="AQ64" s="62"/>
      <c r="AR64" s="62"/>
      <c r="AS64" s="62"/>
      <c r="AT64" s="62"/>
    </row>
    <row r="66" spans="1:49" ht="21.75" customHeight="1">
      <c r="A66" s="96">
        <v>2</v>
      </c>
      <c r="B66" s="185">
        <f>IF(EDATE($X$5,A66)&gt;$AI$5,"",YEAR(EDATE($X$5,A66)))</f>
        <v>2022</v>
      </c>
      <c r="C66" s="186"/>
      <c r="D66" s="186"/>
      <c r="E66" s="61" t="s">
        <v>61</v>
      </c>
      <c r="F66" s="187">
        <f>IF(EDATE($X$5,A66)&gt;$AI$5,"",MONTH(EDATE($X$5,A66)))</f>
        <v>12</v>
      </c>
      <c r="G66" s="188"/>
      <c r="H66" s="188"/>
      <c r="I66" s="61" t="s">
        <v>62</v>
      </c>
      <c r="J66" s="199" t="s">
        <v>82</v>
      </c>
      <c r="K66" s="200"/>
      <c r="L66" s="200"/>
      <c r="M66" s="200"/>
      <c r="N66" s="200"/>
      <c r="O66" s="201"/>
      <c r="P66" s="88"/>
      <c r="AV66" s="94" t="s">
        <v>80</v>
      </c>
      <c r="AW66" s="95">
        <f>DAY(EOMONTH(P67,0))</f>
        <v>31</v>
      </c>
    </row>
    <row r="67" spans="1:49" ht="21.75" customHeight="1">
      <c r="A67" s="83"/>
      <c r="B67" s="180" t="s">
        <v>72</v>
      </c>
      <c r="C67" s="181"/>
      <c r="D67" s="181"/>
      <c r="E67" s="182"/>
      <c r="F67" s="180" t="s">
        <v>35</v>
      </c>
      <c r="G67" s="181"/>
      <c r="H67" s="181"/>
      <c r="I67" s="182"/>
      <c r="J67" s="180" t="s">
        <v>73</v>
      </c>
      <c r="K67" s="196"/>
      <c r="L67" s="197" t="s">
        <v>74</v>
      </c>
      <c r="M67" s="196"/>
      <c r="N67" s="197" t="s">
        <v>71</v>
      </c>
      <c r="O67" s="182"/>
      <c r="P67" s="78">
        <f>IF(EDATE($X$5,A66)&gt;$AI$5,"",DATE(B66,F66,1))</f>
        <v>44896</v>
      </c>
      <c r="Q67" s="76">
        <f>IF(P67="","",IF(MONTH(P67+1)=$F66,P67+1,""))</f>
        <v>44897</v>
      </c>
      <c r="R67" s="76">
        <f t="shared" ref="R67" si="14">IF(Q67="","",IF(MONTH(Q67+1)=$F66,Q67+1,""))</f>
        <v>44898</v>
      </c>
      <c r="S67" s="76">
        <f t="shared" ref="S67" si="15">IF(R67="","",IF(MONTH(R67+1)=$F66,R67+1,""))</f>
        <v>44899</v>
      </c>
      <c r="T67" s="76">
        <f t="shared" ref="T67" si="16">IF(S67="","",IF(MONTH(S67+1)=$F66,S67+1,""))</f>
        <v>44900</v>
      </c>
      <c r="U67" s="76">
        <f t="shared" ref="U67" si="17">IF(T67="","",IF(MONTH(T67+1)=$F66,T67+1,""))</f>
        <v>44901</v>
      </c>
      <c r="V67" s="76">
        <f t="shared" ref="V67" si="18">IF(U67="","",IF(MONTH(U67+1)=$F66,U67+1,""))</f>
        <v>44902</v>
      </c>
      <c r="W67" s="76">
        <f t="shared" ref="W67" si="19">IF(V67="","",IF(MONTH(V67+1)=$F66,V67+1,""))</f>
        <v>44903</v>
      </c>
      <c r="X67" s="76">
        <f t="shared" ref="X67" si="20">IF(W67="","",IF(MONTH(W67+1)=$F66,W67+1,""))</f>
        <v>44904</v>
      </c>
      <c r="Y67" s="76">
        <f t="shared" ref="Y67" si="21">IF(X67="","",IF(MONTH(X67+1)=$F66,X67+1,""))</f>
        <v>44905</v>
      </c>
      <c r="Z67" s="76">
        <f t="shared" ref="Z67" si="22">IF(Y67="","",IF(MONTH(Y67+1)=$F66,Y67+1,""))</f>
        <v>44906</v>
      </c>
      <c r="AA67" s="76">
        <f t="shared" ref="AA67" si="23">IF(Z67="","",IF(MONTH(Z67+1)=$F66,Z67+1,""))</f>
        <v>44907</v>
      </c>
      <c r="AB67" s="76">
        <f t="shared" ref="AB67" si="24">IF(AA67="","",IF(MONTH(AA67+1)=$F66,AA67+1,""))</f>
        <v>44908</v>
      </c>
      <c r="AC67" s="76">
        <f t="shared" ref="AC67" si="25">IF(AB67="","",IF(MONTH(AB67+1)=$F66,AB67+1,""))</f>
        <v>44909</v>
      </c>
      <c r="AD67" s="76">
        <f t="shared" ref="AD67" si="26">IF(AC67="","",IF(MONTH(AC67+1)=$F66,AC67+1,""))</f>
        <v>44910</v>
      </c>
      <c r="AE67" s="76">
        <f t="shared" ref="AE67" si="27">IF(AD67="","",IF(MONTH(AD67+1)=$F66,AD67+1,""))</f>
        <v>44911</v>
      </c>
      <c r="AF67" s="76">
        <f t="shared" ref="AF67" si="28">IF(AE67="","",IF(MONTH(AE67+1)=$F66,AE67+1,""))</f>
        <v>44912</v>
      </c>
      <c r="AG67" s="76">
        <f t="shared" ref="AG67" si="29">IF(AF67="","",IF(MONTH(AF67+1)=$F66,AF67+1,""))</f>
        <v>44913</v>
      </c>
      <c r="AH67" s="76">
        <f t="shared" ref="AH67" si="30">IF(AG67="","",IF(MONTH(AG67+1)=$F66,AG67+1,""))</f>
        <v>44914</v>
      </c>
      <c r="AI67" s="76">
        <f t="shared" ref="AI67" si="31">IF(AH67="","",IF(MONTH(AH67+1)=$F66,AH67+1,""))</f>
        <v>44915</v>
      </c>
      <c r="AJ67" s="76">
        <f t="shared" ref="AJ67" si="32">IF(AI67="","",IF(MONTH(AI67+1)=$F66,AI67+1,""))</f>
        <v>44916</v>
      </c>
      <c r="AK67" s="76">
        <f t="shared" ref="AK67" si="33">IF(AJ67="","",IF(MONTH(AJ67+1)=$F66,AJ67+1,""))</f>
        <v>44917</v>
      </c>
      <c r="AL67" s="76">
        <f t="shared" ref="AL67" si="34">IF(AK67="","",IF(MONTH(AK67+1)=$F66,AK67+1,""))</f>
        <v>44918</v>
      </c>
      <c r="AM67" s="76">
        <f t="shared" ref="AM67" si="35">IF(AL67="","",IF(MONTH(AL67+1)=$F66,AL67+1,""))</f>
        <v>44919</v>
      </c>
      <c r="AN67" s="76">
        <f t="shared" ref="AN67" si="36">IF(AM67="","",IF(MONTH(AM67+1)=$F66,AM67+1,""))</f>
        <v>44920</v>
      </c>
      <c r="AO67" s="76">
        <f t="shared" ref="AO67" si="37">IF(AN67="","",IF(MONTH(AN67+1)=$F66,AN67+1,""))</f>
        <v>44921</v>
      </c>
      <c r="AP67" s="76">
        <f t="shared" ref="AP67" si="38">IF(AO67="","",IF(MONTH(AO67+1)=$F66,AO67+1,""))</f>
        <v>44922</v>
      </c>
      <c r="AQ67" s="76">
        <f t="shared" ref="AQ67" si="39">IF(AP67="","",IF(MONTH(AP67+1)=$F66,AP67+1,""))</f>
        <v>44923</v>
      </c>
      <c r="AR67" s="76">
        <f t="shared" ref="AR67" si="40">IF(AQ67="","",IF(MONTH(AQ67+1)=$F66,AQ67+1,""))</f>
        <v>44924</v>
      </c>
      <c r="AS67" s="76">
        <f t="shared" ref="AS67" si="41">IF(AR67="","",IF(MONTH(AR67+1)=$F66,AR67+1,""))</f>
        <v>44925</v>
      </c>
      <c r="AT67" s="77">
        <f t="shared" ref="AT67" si="42">IF(AS67="","",IF(MONTH(AS67+1)=$F66,AS67+1,""))</f>
        <v>44926</v>
      </c>
      <c r="AV67" s="91" t="s">
        <v>78</v>
      </c>
      <c r="AW67" s="91" t="s">
        <v>79</v>
      </c>
    </row>
    <row r="68" spans="1:49" ht="21.75" customHeight="1">
      <c r="A68" s="83">
        <v>1</v>
      </c>
      <c r="B68" s="183" t="str">
        <f>$B$9</f>
        <v>○○建設株式会社</v>
      </c>
      <c r="C68" s="184"/>
      <c r="D68" s="184"/>
      <c r="E68" s="179"/>
      <c r="F68" s="183" t="str">
        <f>$F$9</f>
        <v>○○○○</v>
      </c>
      <c r="G68" s="184"/>
      <c r="H68" s="184"/>
      <c r="I68" s="179"/>
      <c r="J68" s="174">
        <f t="shared" ref="J68:J87" ca="1" si="43">IF(OFFSET(B67,-A68,0)="","",N68/L68)</f>
        <v>0.25</v>
      </c>
      <c r="K68" s="175"/>
      <c r="L68" s="176">
        <f t="shared" ref="L68:L87" ca="1" si="44">IF(OFFSET(B67,-A68,0)="",0,OFFSET(AW68,-1-A68,0)-AW68)</f>
        <v>28</v>
      </c>
      <c r="M68" s="177"/>
      <c r="N68" s="178">
        <f t="shared" ref="N68:N87" ca="1" si="45">IF(OFFSET(B67,-A68,0)="",0,COUNTIF(P68:AT68,"休"))</f>
        <v>7</v>
      </c>
      <c r="O68" s="179"/>
      <c r="P68" s="79" t="s">
        <v>65</v>
      </c>
      <c r="Q68" s="75" t="s">
        <v>65</v>
      </c>
      <c r="R68" s="75" t="s">
        <v>63</v>
      </c>
      <c r="S68" s="75" t="s">
        <v>63</v>
      </c>
      <c r="T68" s="75" t="s">
        <v>65</v>
      </c>
      <c r="U68" s="75" t="s">
        <v>65</v>
      </c>
      <c r="V68" s="75" t="s">
        <v>65</v>
      </c>
      <c r="W68" s="75" t="s">
        <v>65</v>
      </c>
      <c r="X68" s="75" t="s">
        <v>65</v>
      </c>
      <c r="Y68" s="75" t="s">
        <v>63</v>
      </c>
      <c r="Z68" s="75" t="s">
        <v>63</v>
      </c>
      <c r="AA68" s="75" t="s">
        <v>65</v>
      </c>
      <c r="AB68" s="75" t="s">
        <v>65</v>
      </c>
      <c r="AC68" s="75" t="s">
        <v>65</v>
      </c>
      <c r="AD68" s="75" t="s">
        <v>65</v>
      </c>
      <c r="AE68" s="75" t="s">
        <v>63</v>
      </c>
      <c r="AF68" s="75" t="s">
        <v>65</v>
      </c>
      <c r="AG68" s="75" t="s">
        <v>63</v>
      </c>
      <c r="AH68" s="75" t="s">
        <v>65</v>
      </c>
      <c r="AI68" s="75" t="s">
        <v>65</v>
      </c>
      <c r="AJ68" s="75" t="s">
        <v>65</v>
      </c>
      <c r="AK68" s="75" t="s">
        <v>65</v>
      </c>
      <c r="AL68" s="75" t="s">
        <v>65</v>
      </c>
      <c r="AM68" s="75" t="s">
        <v>65</v>
      </c>
      <c r="AN68" s="75" t="s">
        <v>63</v>
      </c>
      <c r="AO68" s="75" t="s">
        <v>65</v>
      </c>
      <c r="AP68" s="75" t="s">
        <v>65</v>
      </c>
      <c r="AQ68" s="75" t="s">
        <v>65</v>
      </c>
      <c r="AR68" s="75" t="s">
        <v>64</v>
      </c>
      <c r="AS68" s="75" t="s">
        <v>64</v>
      </c>
      <c r="AT68" s="80" t="s">
        <v>64</v>
      </c>
      <c r="AV68" s="89">
        <f>COUNTIF(P68:AT68,"工")</f>
        <v>21</v>
      </c>
      <c r="AW68" s="90">
        <f>COUNTIF(P68:AT68,"外")</f>
        <v>3</v>
      </c>
    </row>
    <row r="69" spans="1:49" ht="21.75" customHeight="1">
      <c r="A69" s="83">
        <v>2</v>
      </c>
      <c r="B69" s="183" t="str">
        <f ca="1">OFFSET($B$9,A69-1,0)</f>
        <v/>
      </c>
      <c r="C69" s="184"/>
      <c r="D69" s="184"/>
      <c r="E69" s="179"/>
      <c r="F69" s="183" t="str">
        <f ca="1">OFFSET($F$9,A69-1,0)</f>
        <v>△△△△</v>
      </c>
      <c r="G69" s="184"/>
      <c r="H69" s="184"/>
      <c r="I69" s="179"/>
      <c r="J69" s="174">
        <f t="shared" ca="1" si="43"/>
        <v>0.25</v>
      </c>
      <c r="K69" s="175"/>
      <c r="L69" s="176">
        <f t="shared" ca="1" si="44"/>
        <v>28</v>
      </c>
      <c r="M69" s="177"/>
      <c r="N69" s="178">
        <f t="shared" ca="1" si="45"/>
        <v>7</v>
      </c>
      <c r="O69" s="179"/>
      <c r="P69" s="79" t="s">
        <v>65</v>
      </c>
      <c r="Q69" s="75" t="s">
        <v>65</v>
      </c>
      <c r="R69" s="75" t="s">
        <v>63</v>
      </c>
      <c r="S69" s="75" t="s">
        <v>63</v>
      </c>
      <c r="T69" s="75" t="s">
        <v>65</v>
      </c>
      <c r="U69" s="75" t="s">
        <v>65</v>
      </c>
      <c r="V69" s="75" t="s">
        <v>65</v>
      </c>
      <c r="W69" s="75" t="s">
        <v>65</v>
      </c>
      <c r="X69" s="75" t="s">
        <v>65</v>
      </c>
      <c r="Y69" s="75" t="s">
        <v>63</v>
      </c>
      <c r="Z69" s="75" t="s">
        <v>63</v>
      </c>
      <c r="AA69" s="75" t="s">
        <v>65</v>
      </c>
      <c r="AB69" s="75" t="s">
        <v>65</v>
      </c>
      <c r="AC69" s="75" t="s">
        <v>65</v>
      </c>
      <c r="AD69" s="75" t="s">
        <v>65</v>
      </c>
      <c r="AE69" s="75" t="s">
        <v>63</v>
      </c>
      <c r="AF69" s="75" t="s">
        <v>65</v>
      </c>
      <c r="AG69" s="75" t="s">
        <v>63</v>
      </c>
      <c r="AH69" s="75" t="s">
        <v>65</v>
      </c>
      <c r="AI69" s="75" t="s">
        <v>65</v>
      </c>
      <c r="AJ69" s="75" t="s">
        <v>65</v>
      </c>
      <c r="AK69" s="75" t="s">
        <v>65</v>
      </c>
      <c r="AL69" s="75" t="s">
        <v>65</v>
      </c>
      <c r="AM69" s="75" t="s">
        <v>65</v>
      </c>
      <c r="AN69" s="75" t="s">
        <v>63</v>
      </c>
      <c r="AO69" s="75" t="s">
        <v>65</v>
      </c>
      <c r="AP69" s="75" t="s">
        <v>65</v>
      </c>
      <c r="AQ69" s="75" t="s">
        <v>65</v>
      </c>
      <c r="AR69" s="75" t="s">
        <v>64</v>
      </c>
      <c r="AS69" s="75" t="s">
        <v>64</v>
      </c>
      <c r="AT69" s="80" t="s">
        <v>64</v>
      </c>
      <c r="AV69" s="89">
        <f t="shared" ref="AV69:AV87" si="46">COUNTIF(P69:AT69,"工")</f>
        <v>21</v>
      </c>
      <c r="AW69" s="90">
        <f t="shared" ref="AW69:AW87" si="47">COUNTIF(P69:AT69,"外")</f>
        <v>3</v>
      </c>
    </row>
    <row r="70" spans="1:49" ht="21.75" customHeight="1">
      <c r="A70" s="83">
        <v>3</v>
      </c>
      <c r="B70" s="183" t="str">
        <f t="shared" ref="B70:B87" ca="1" si="48">OFFSET($B$9,A70-1,0)</f>
        <v/>
      </c>
      <c r="C70" s="184"/>
      <c r="D70" s="184"/>
      <c r="E70" s="179"/>
      <c r="F70" s="183" t="str">
        <f t="shared" ref="F70:F87" ca="1" si="49">OFFSET($F$9,A70-1,0)</f>
        <v>◇◇◇◇</v>
      </c>
      <c r="G70" s="184"/>
      <c r="H70" s="184"/>
      <c r="I70" s="179"/>
      <c r="J70" s="174">
        <f t="shared" ca="1" si="43"/>
        <v>0.25</v>
      </c>
      <c r="K70" s="175"/>
      <c r="L70" s="176">
        <f t="shared" ca="1" si="44"/>
        <v>28</v>
      </c>
      <c r="M70" s="177"/>
      <c r="N70" s="178">
        <f t="shared" ca="1" si="45"/>
        <v>7</v>
      </c>
      <c r="O70" s="179"/>
      <c r="P70" s="79" t="s">
        <v>65</v>
      </c>
      <c r="Q70" s="75" t="s">
        <v>65</v>
      </c>
      <c r="R70" s="75" t="s">
        <v>63</v>
      </c>
      <c r="S70" s="75" t="s">
        <v>63</v>
      </c>
      <c r="T70" s="75" t="s">
        <v>65</v>
      </c>
      <c r="U70" s="75" t="s">
        <v>65</v>
      </c>
      <c r="V70" s="75" t="s">
        <v>65</v>
      </c>
      <c r="W70" s="75" t="s">
        <v>65</v>
      </c>
      <c r="X70" s="75" t="s">
        <v>65</v>
      </c>
      <c r="Y70" s="75" t="s">
        <v>63</v>
      </c>
      <c r="Z70" s="75" t="s">
        <v>63</v>
      </c>
      <c r="AA70" s="75" t="s">
        <v>65</v>
      </c>
      <c r="AB70" s="75" t="s">
        <v>65</v>
      </c>
      <c r="AC70" s="75" t="s">
        <v>65</v>
      </c>
      <c r="AD70" s="75" t="s">
        <v>65</v>
      </c>
      <c r="AE70" s="75" t="s">
        <v>63</v>
      </c>
      <c r="AF70" s="75" t="s">
        <v>65</v>
      </c>
      <c r="AG70" s="75" t="s">
        <v>63</v>
      </c>
      <c r="AH70" s="75" t="s">
        <v>65</v>
      </c>
      <c r="AI70" s="75" t="s">
        <v>65</v>
      </c>
      <c r="AJ70" s="75" t="s">
        <v>65</v>
      </c>
      <c r="AK70" s="75" t="s">
        <v>65</v>
      </c>
      <c r="AL70" s="75" t="s">
        <v>65</v>
      </c>
      <c r="AM70" s="75" t="s">
        <v>65</v>
      </c>
      <c r="AN70" s="75" t="s">
        <v>63</v>
      </c>
      <c r="AO70" s="75" t="s">
        <v>65</v>
      </c>
      <c r="AP70" s="75" t="s">
        <v>65</v>
      </c>
      <c r="AQ70" s="75" t="s">
        <v>65</v>
      </c>
      <c r="AR70" s="75" t="s">
        <v>64</v>
      </c>
      <c r="AS70" s="75" t="s">
        <v>64</v>
      </c>
      <c r="AT70" s="80" t="s">
        <v>64</v>
      </c>
      <c r="AV70" s="89">
        <f t="shared" si="46"/>
        <v>21</v>
      </c>
      <c r="AW70" s="90">
        <f t="shared" si="47"/>
        <v>3</v>
      </c>
    </row>
    <row r="71" spans="1:49" ht="21.75" customHeight="1">
      <c r="A71" s="83">
        <v>4</v>
      </c>
      <c r="B71" s="183" t="str">
        <f t="shared" ca="1" si="48"/>
        <v/>
      </c>
      <c r="C71" s="184"/>
      <c r="D71" s="184"/>
      <c r="E71" s="179"/>
      <c r="F71" s="183" t="str">
        <f t="shared" ca="1" si="49"/>
        <v>△△△△</v>
      </c>
      <c r="G71" s="184"/>
      <c r="H71" s="184"/>
      <c r="I71" s="179"/>
      <c r="J71" s="174">
        <f t="shared" ca="1" si="43"/>
        <v>0.25</v>
      </c>
      <c r="K71" s="175"/>
      <c r="L71" s="176">
        <f t="shared" ca="1" si="44"/>
        <v>28</v>
      </c>
      <c r="M71" s="177"/>
      <c r="N71" s="178">
        <f t="shared" ca="1" si="45"/>
        <v>7</v>
      </c>
      <c r="O71" s="179"/>
      <c r="P71" s="79" t="s">
        <v>65</v>
      </c>
      <c r="Q71" s="75" t="s">
        <v>65</v>
      </c>
      <c r="R71" s="75" t="s">
        <v>63</v>
      </c>
      <c r="S71" s="75" t="s">
        <v>63</v>
      </c>
      <c r="T71" s="75" t="s">
        <v>65</v>
      </c>
      <c r="U71" s="75" t="s">
        <v>65</v>
      </c>
      <c r="V71" s="75" t="s">
        <v>65</v>
      </c>
      <c r="W71" s="75" t="s">
        <v>65</v>
      </c>
      <c r="X71" s="75" t="s">
        <v>65</v>
      </c>
      <c r="Y71" s="75" t="s">
        <v>63</v>
      </c>
      <c r="Z71" s="75" t="s">
        <v>63</v>
      </c>
      <c r="AA71" s="75" t="s">
        <v>65</v>
      </c>
      <c r="AB71" s="75" t="s">
        <v>65</v>
      </c>
      <c r="AC71" s="75" t="s">
        <v>65</v>
      </c>
      <c r="AD71" s="75" t="s">
        <v>65</v>
      </c>
      <c r="AE71" s="75" t="s">
        <v>63</v>
      </c>
      <c r="AF71" s="75" t="s">
        <v>65</v>
      </c>
      <c r="AG71" s="75" t="s">
        <v>63</v>
      </c>
      <c r="AH71" s="75" t="s">
        <v>65</v>
      </c>
      <c r="AI71" s="75" t="s">
        <v>65</v>
      </c>
      <c r="AJ71" s="75" t="s">
        <v>65</v>
      </c>
      <c r="AK71" s="75" t="s">
        <v>65</v>
      </c>
      <c r="AL71" s="75" t="s">
        <v>65</v>
      </c>
      <c r="AM71" s="75" t="s">
        <v>65</v>
      </c>
      <c r="AN71" s="75" t="s">
        <v>63</v>
      </c>
      <c r="AO71" s="75" t="s">
        <v>65</v>
      </c>
      <c r="AP71" s="75" t="s">
        <v>65</v>
      </c>
      <c r="AQ71" s="75" t="s">
        <v>65</v>
      </c>
      <c r="AR71" s="75" t="s">
        <v>64</v>
      </c>
      <c r="AS71" s="75" t="s">
        <v>64</v>
      </c>
      <c r="AT71" s="80" t="s">
        <v>64</v>
      </c>
      <c r="AV71" s="89">
        <f t="shared" si="46"/>
        <v>21</v>
      </c>
      <c r="AW71" s="90">
        <f t="shared" si="47"/>
        <v>3</v>
      </c>
    </row>
    <row r="72" spans="1:49" ht="21.75" customHeight="1">
      <c r="A72" s="83">
        <v>5</v>
      </c>
      <c r="B72" s="183" t="str">
        <f t="shared" ca="1" si="48"/>
        <v/>
      </c>
      <c r="C72" s="184"/>
      <c r="D72" s="184"/>
      <c r="E72" s="179"/>
      <c r="F72" s="183" t="str">
        <f t="shared" ca="1" si="49"/>
        <v>◎◎◎◎</v>
      </c>
      <c r="G72" s="184"/>
      <c r="H72" s="184"/>
      <c r="I72" s="179"/>
      <c r="J72" s="174">
        <f t="shared" ca="1" si="43"/>
        <v>0.25</v>
      </c>
      <c r="K72" s="175"/>
      <c r="L72" s="176">
        <f t="shared" ca="1" si="44"/>
        <v>28</v>
      </c>
      <c r="M72" s="177"/>
      <c r="N72" s="178">
        <f t="shared" ca="1" si="45"/>
        <v>7</v>
      </c>
      <c r="O72" s="179"/>
      <c r="P72" s="79" t="s">
        <v>65</v>
      </c>
      <c r="Q72" s="75" t="s">
        <v>65</v>
      </c>
      <c r="R72" s="75" t="s">
        <v>63</v>
      </c>
      <c r="S72" s="75" t="s">
        <v>63</v>
      </c>
      <c r="T72" s="75" t="s">
        <v>65</v>
      </c>
      <c r="U72" s="75" t="s">
        <v>65</v>
      </c>
      <c r="V72" s="75" t="s">
        <v>65</v>
      </c>
      <c r="W72" s="75" t="s">
        <v>65</v>
      </c>
      <c r="X72" s="75" t="s">
        <v>65</v>
      </c>
      <c r="Y72" s="75" t="s">
        <v>63</v>
      </c>
      <c r="Z72" s="75" t="s">
        <v>63</v>
      </c>
      <c r="AA72" s="75" t="s">
        <v>65</v>
      </c>
      <c r="AB72" s="75" t="s">
        <v>65</v>
      </c>
      <c r="AC72" s="75" t="s">
        <v>65</v>
      </c>
      <c r="AD72" s="75" t="s">
        <v>65</v>
      </c>
      <c r="AE72" s="75" t="s">
        <v>63</v>
      </c>
      <c r="AF72" s="75" t="s">
        <v>65</v>
      </c>
      <c r="AG72" s="75" t="s">
        <v>63</v>
      </c>
      <c r="AH72" s="75" t="s">
        <v>65</v>
      </c>
      <c r="AI72" s="75" t="s">
        <v>65</v>
      </c>
      <c r="AJ72" s="75" t="s">
        <v>65</v>
      </c>
      <c r="AK72" s="75" t="s">
        <v>65</v>
      </c>
      <c r="AL72" s="75" t="s">
        <v>65</v>
      </c>
      <c r="AM72" s="75" t="s">
        <v>65</v>
      </c>
      <c r="AN72" s="75" t="s">
        <v>63</v>
      </c>
      <c r="AO72" s="75" t="s">
        <v>65</v>
      </c>
      <c r="AP72" s="75" t="s">
        <v>65</v>
      </c>
      <c r="AQ72" s="75" t="s">
        <v>65</v>
      </c>
      <c r="AR72" s="75" t="s">
        <v>64</v>
      </c>
      <c r="AS72" s="75" t="s">
        <v>64</v>
      </c>
      <c r="AT72" s="80" t="s">
        <v>64</v>
      </c>
      <c r="AV72" s="89">
        <f t="shared" si="46"/>
        <v>21</v>
      </c>
      <c r="AW72" s="90">
        <f t="shared" si="47"/>
        <v>3</v>
      </c>
    </row>
    <row r="73" spans="1:49" ht="21.75" customHeight="1">
      <c r="A73" s="83">
        <v>6</v>
      </c>
      <c r="B73" s="183" t="str">
        <f t="shared" ca="1" si="48"/>
        <v>△△工業株式会社</v>
      </c>
      <c r="C73" s="184"/>
      <c r="D73" s="184"/>
      <c r="E73" s="179"/>
      <c r="F73" s="183" t="str">
        <f t="shared" ca="1" si="49"/>
        <v>××××</v>
      </c>
      <c r="G73" s="184"/>
      <c r="H73" s="184"/>
      <c r="I73" s="179"/>
      <c r="J73" s="174">
        <f t="shared" ca="1" si="43"/>
        <v>0.25</v>
      </c>
      <c r="K73" s="175"/>
      <c r="L73" s="176">
        <f t="shared" ca="1" si="44"/>
        <v>28</v>
      </c>
      <c r="M73" s="177"/>
      <c r="N73" s="178">
        <f t="shared" ca="1" si="45"/>
        <v>7</v>
      </c>
      <c r="O73" s="179"/>
      <c r="P73" s="79" t="s">
        <v>65</v>
      </c>
      <c r="Q73" s="75" t="s">
        <v>65</v>
      </c>
      <c r="R73" s="75" t="s">
        <v>63</v>
      </c>
      <c r="S73" s="75" t="s">
        <v>63</v>
      </c>
      <c r="T73" s="75" t="s">
        <v>65</v>
      </c>
      <c r="U73" s="75" t="s">
        <v>65</v>
      </c>
      <c r="V73" s="75" t="s">
        <v>65</v>
      </c>
      <c r="W73" s="75" t="s">
        <v>65</v>
      </c>
      <c r="X73" s="75" t="s">
        <v>65</v>
      </c>
      <c r="Y73" s="75" t="s">
        <v>63</v>
      </c>
      <c r="Z73" s="75" t="s">
        <v>63</v>
      </c>
      <c r="AA73" s="75" t="s">
        <v>65</v>
      </c>
      <c r="AB73" s="75" t="s">
        <v>65</v>
      </c>
      <c r="AC73" s="75" t="s">
        <v>65</v>
      </c>
      <c r="AD73" s="75" t="s">
        <v>65</v>
      </c>
      <c r="AE73" s="75" t="s">
        <v>63</v>
      </c>
      <c r="AF73" s="75" t="s">
        <v>65</v>
      </c>
      <c r="AG73" s="75" t="s">
        <v>63</v>
      </c>
      <c r="AH73" s="75" t="s">
        <v>65</v>
      </c>
      <c r="AI73" s="75" t="s">
        <v>65</v>
      </c>
      <c r="AJ73" s="75" t="s">
        <v>65</v>
      </c>
      <c r="AK73" s="75" t="s">
        <v>65</v>
      </c>
      <c r="AL73" s="75" t="s">
        <v>65</v>
      </c>
      <c r="AM73" s="75" t="s">
        <v>65</v>
      </c>
      <c r="AN73" s="75" t="s">
        <v>63</v>
      </c>
      <c r="AO73" s="75" t="s">
        <v>65</v>
      </c>
      <c r="AP73" s="75" t="s">
        <v>65</v>
      </c>
      <c r="AQ73" s="75" t="s">
        <v>65</v>
      </c>
      <c r="AR73" s="75" t="s">
        <v>64</v>
      </c>
      <c r="AS73" s="75" t="s">
        <v>64</v>
      </c>
      <c r="AT73" s="80" t="s">
        <v>64</v>
      </c>
      <c r="AV73" s="89">
        <f t="shared" si="46"/>
        <v>21</v>
      </c>
      <c r="AW73" s="90">
        <f t="shared" si="47"/>
        <v>3</v>
      </c>
    </row>
    <row r="74" spans="1:49" ht="21.75" customHeight="1">
      <c r="A74" s="83">
        <v>7</v>
      </c>
      <c r="B74" s="183" t="str">
        <f t="shared" ca="1" si="48"/>
        <v/>
      </c>
      <c r="C74" s="184"/>
      <c r="D74" s="184"/>
      <c r="E74" s="179"/>
      <c r="F74" s="183" t="str">
        <f t="shared" ca="1" si="49"/>
        <v>□□□□</v>
      </c>
      <c r="G74" s="184"/>
      <c r="H74" s="184"/>
      <c r="I74" s="179"/>
      <c r="J74" s="174">
        <f t="shared" ca="1" si="43"/>
        <v>0.25</v>
      </c>
      <c r="K74" s="175"/>
      <c r="L74" s="176">
        <f t="shared" ca="1" si="44"/>
        <v>28</v>
      </c>
      <c r="M74" s="177"/>
      <c r="N74" s="178">
        <f t="shared" ca="1" si="45"/>
        <v>7</v>
      </c>
      <c r="O74" s="179"/>
      <c r="P74" s="79" t="s">
        <v>65</v>
      </c>
      <c r="Q74" s="75" t="s">
        <v>65</v>
      </c>
      <c r="R74" s="75" t="s">
        <v>63</v>
      </c>
      <c r="S74" s="75" t="s">
        <v>63</v>
      </c>
      <c r="T74" s="75" t="s">
        <v>65</v>
      </c>
      <c r="U74" s="75" t="s">
        <v>65</v>
      </c>
      <c r="V74" s="75" t="s">
        <v>65</v>
      </c>
      <c r="W74" s="75" t="s">
        <v>65</v>
      </c>
      <c r="X74" s="75" t="s">
        <v>65</v>
      </c>
      <c r="Y74" s="75" t="s">
        <v>63</v>
      </c>
      <c r="Z74" s="75" t="s">
        <v>63</v>
      </c>
      <c r="AA74" s="75" t="s">
        <v>65</v>
      </c>
      <c r="AB74" s="75" t="s">
        <v>65</v>
      </c>
      <c r="AC74" s="75" t="s">
        <v>65</v>
      </c>
      <c r="AD74" s="75" t="s">
        <v>65</v>
      </c>
      <c r="AE74" s="75" t="s">
        <v>63</v>
      </c>
      <c r="AF74" s="75" t="s">
        <v>65</v>
      </c>
      <c r="AG74" s="75" t="s">
        <v>63</v>
      </c>
      <c r="AH74" s="75" t="s">
        <v>65</v>
      </c>
      <c r="AI74" s="75" t="s">
        <v>65</v>
      </c>
      <c r="AJ74" s="75" t="s">
        <v>65</v>
      </c>
      <c r="AK74" s="75" t="s">
        <v>65</v>
      </c>
      <c r="AL74" s="75" t="s">
        <v>65</v>
      </c>
      <c r="AM74" s="75" t="s">
        <v>65</v>
      </c>
      <c r="AN74" s="75" t="s">
        <v>63</v>
      </c>
      <c r="AO74" s="75" t="s">
        <v>65</v>
      </c>
      <c r="AP74" s="75" t="s">
        <v>65</v>
      </c>
      <c r="AQ74" s="75" t="s">
        <v>65</v>
      </c>
      <c r="AR74" s="75" t="s">
        <v>64</v>
      </c>
      <c r="AS74" s="75" t="s">
        <v>64</v>
      </c>
      <c r="AT74" s="80" t="s">
        <v>64</v>
      </c>
      <c r="AV74" s="89">
        <f t="shared" si="46"/>
        <v>21</v>
      </c>
      <c r="AW74" s="90">
        <f t="shared" si="47"/>
        <v>3</v>
      </c>
    </row>
    <row r="75" spans="1:49" ht="21.75" customHeight="1">
      <c r="A75" s="83">
        <v>8</v>
      </c>
      <c r="B75" s="183" t="str">
        <f t="shared" ca="1" si="48"/>
        <v/>
      </c>
      <c r="C75" s="184"/>
      <c r="D75" s="184"/>
      <c r="E75" s="179"/>
      <c r="F75" s="183" t="str">
        <f t="shared" ca="1" si="49"/>
        <v>▽▽▽▽</v>
      </c>
      <c r="G75" s="184"/>
      <c r="H75" s="184"/>
      <c r="I75" s="179"/>
      <c r="J75" s="174">
        <f t="shared" ca="1" si="43"/>
        <v>0.25</v>
      </c>
      <c r="K75" s="175"/>
      <c r="L75" s="176">
        <f t="shared" ca="1" si="44"/>
        <v>28</v>
      </c>
      <c r="M75" s="177"/>
      <c r="N75" s="178">
        <f t="shared" ca="1" si="45"/>
        <v>7</v>
      </c>
      <c r="O75" s="179"/>
      <c r="P75" s="79" t="s">
        <v>65</v>
      </c>
      <c r="Q75" s="75" t="s">
        <v>65</v>
      </c>
      <c r="R75" s="75" t="s">
        <v>63</v>
      </c>
      <c r="S75" s="75" t="s">
        <v>63</v>
      </c>
      <c r="T75" s="75" t="s">
        <v>65</v>
      </c>
      <c r="U75" s="75" t="s">
        <v>65</v>
      </c>
      <c r="V75" s="75" t="s">
        <v>65</v>
      </c>
      <c r="W75" s="75" t="s">
        <v>65</v>
      </c>
      <c r="X75" s="75" t="s">
        <v>65</v>
      </c>
      <c r="Y75" s="75" t="s">
        <v>63</v>
      </c>
      <c r="Z75" s="75" t="s">
        <v>63</v>
      </c>
      <c r="AA75" s="75" t="s">
        <v>65</v>
      </c>
      <c r="AB75" s="75" t="s">
        <v>65</v>
      </c>
      <c r="AC75" s="75" t="s">
        <v>65</v>
      </c>
      <c r="AD75" s="75" t="s">
        <v>65</v>
      </c>
      <c r="AE75" s="75" t="s">
        <v>63</v>
      </c>
      <c r="AF75" s="75" t="s">
        <v>65</v>
      </c>
      <c r="AG75" s="75" t="s">
        <v>63</v>
      </c>
      <c r="AH75" s="75" t="s">
        <v>65</v>
      </c>
      <c r="AI75" s="75" t="s">
        <v>65</v>
      </c>
      <c r="AJ75" s="75" t="s">
        <v>65</v>
      </c>
      <c r="AK75" s="75" t="s">
        <v>65</v>
      </c>
      <c r="AL75" s="75" t="s">
        <v>65</v>
      </c>
      <c r="AM75" s="75" t="s">
        <v>65</v>
      </c>
      <c r="AN75" s="75" t="s">
        <v>63</v>
      </c>
      <c r="AO75" s="75" t="s">
        <v>65</v>
      </c>
      <c r="AP75" s="75" t="s">
        <v>65</v>
      </c>
      <c r="AQ75" s="75" t="s">
        <v>65</v>
      </c>
      <c r="AR75" s="75" t="s">
        <v>64</v>
      </c>
      <c r="AS75" s="75" t="s">
        <v>64</v>
      </c>
      <c r="AT75" s="80" t="s">
        <v>64</v>
      </c>
      <c r="AV75" s="89">
        <f t="shared" si="46"/>
        <v>21</v>
      </c>
      <c r="AW75" s="90">
        <f t="shared" si="47"/>
        <v>3</v>
      </c>
    </row>
    <row r="76" spans="1:49" ht="21.75" customHeight="1">
      <c r="A76" s="83">
        <v>9</v>
      </c>
      <c r="B76" s="183" t="str">
        <f t="shared" ca="1" si="48"/>
        <v/>
      </c>
      <c r="C76" s="184"/>
      <c r="D76" s="184"/>
      <c r="E76" s="179"/>
      <c r="F76" s="183" t="str">
        <f t="shared" ca="1" si="49"/>
        <v>●●●●</v>
      </c>
      <c r="G76" s="184"/>
      <c r="H76" s="184"/>
      <c r="I76" s="179"/>
      <c r="J76" s="174">
        <f t="shared" ca="1" si="43"/>
        <v>0.25</v>
      </c>
      <c r="K76" s="175"/>
      <c r="L76" s="176">
        <f t="shared" ca="1" si="44"/>
        <v>28</v>
      </c>
      <c r="M76" s="177"/>
      <c r="N76" s="178">
        <f t="shared" ca="1" si="45"/>
        <v>7</v>
      </c>
      <c r="O76" s="179"/>
      <c r="P76" s="79" t="s">
        <v>65</v>
      </c>
      <c r="Q76" s="75" t="s">
        <v>65</v>
      </c>
      <c r="R76" s="75" t="s">
        <v>63</v>
      </c>
      <c r="S76" s="75" t="s">
        <v>63</v>
      </c>
      <c r="T76" s="75" t="s">
        <v>65</v>
      </c>
      <c r="U76" s="75" t="s">
        <v>65</v>
      </c>
      <c r="V76" s="75" t="s">
        <v>65</v>
      </c>
      <c r="W76" s="75" t="s">
        <v>65</v>
      </c>
      <c r="X76" s="75" t="s">
        <v>65</v>
      </c>
      <c r="Y76" s="75" t="s">
        <v>63</v>
      </c>
      <c r="Z76" s="75" t="s">
        <v>63</v>
      </c>
      <c r="AA76" s="75" t="s">
        <v>65</v>
      </c>
      <c r="AB76" s="75" t="s">
        <v>65</v>
      </c>
      <c r="AC76" s="75" t="s">
        <v>65</v>
      </c>
      <c r="AD76" s="75" t="s">
        <v>65</v>
      </c>
      <c r="AE76" s="75" t="s">
        <v>63</v>
      </c>
      <c r="AF76" s="75" t="s">
        <v>65</v>
      </c>
      <c r="AG76" s="75" t="s">
        <v>63</v>
      </c>
      <c r="AH76" s="75" t="s">
        <v>65</v>
      </c>
      <c r="AI76" s="75" t="s">
        <v>65</v>
      </c>
      <c r="AJ76" s="75" t="s">
        <v>65</v>
      </c>
      <c r="AK76" s="75" t="s">
        <v>65</v>
      </c>
      <c r="AL76" s="75" t="s">
        <v>65</v>
      </c>
      <c r="AM76" s="75" t="s">
        <v>65</v>
      </c>
      <c r="AN76" s="75" t="s">
        <v>63</v>
      </c>
      <c r="AO76" s="75" t="s">
        <v>65</v>
      </c>
      <c r="AP76" s="75" t="s">
        <v>65</v>
      </c>
      <c r="AQ76" s="75" t="s">
        <v>65</v>
      </c>
      <c r="AR76" s="75" t="s">
        <v>64</v>
      </c>
      <c r="AS76" s="75" t="s">
        <v>64</v>
      </c>
      <c r="AT76" s="80" t="s">
        <v>64</v>
      </c>
      <c r="AV76" s="89">
        <f t="shared" si="46"/>
        <v>21</v>
      </c>
      <c r="AW76" s="90">
        <f t="shared" si="47"/>
        <v>3</v>
      </c>
    </row>
    <row r="77" spans="1:49" ht="21.75" customHeight="1">
      <c r="A77" s="83">
        <v>10</v>
      </c>
      <c r="B77" s="183" t="str">
        <f t="shared" ca="1" si="48"/>
        <v/>
      </c>
      <c r="C77" s="184"/>
      <c r="D77" s="184"/>
      <c r="E77" s="179"/>
      <c r="F77" s="183" t="str">
        <f t="shared" ca="1" si="49"/>
        <v>▲▲▲▲</v>
      </c>
      <c r="G77" s="184"/>
      <c r="H77" s="184"/>
      <c r="I77" s="179"/>
      <c r="J77" s="174">
        <f t="shared" ca="1" si="43"/>
        <v>0.25</v>
      </c>
      <c r="K77" s="175"/>
      <c r="L77" s="176">
        <f t="shared" ca="1" si="44"/>
        <v>28</v>
      </c>
      <c r="M77" s="177"/>
      <c r="N77" s="178">
        <f t="shared" ca="1" si="45"/>
        <v>7</v>
      </c>
      <c r="O77" s="179"/>
      <c r="P77" s="79" t="s">
        <v>65</v>
      </c>
      <c r="Q77" s="75" t="s">
        <v>65</v>
      </c>
      <c r="R77" s="75" t="s">
        <v>63</v>
      </c>
      <c r="S77" s="75" t="s">
        <v>63</v>
      </c>
      <c r="T77" s="75" t="s">
        <v>65</v>
      </c>
      <c r="U77" s="75" t="s">
        <v>65</v>
      </c>
      <c r="V77" s="75" t="s">
        <v>65</v>
      </c>
      <c r="W77" s="75" t="s">
        <v>65</v>
      </c>
      <c r="X77" s="75" t="s">
        <v>65</v>
      </c>
      <c r="Y77" s="75" t="s">
        <v>63</v>
      </c>
      <c r="Z77" s="75" t="s">
        <v>63</v>
      </c>
      <c r="AA77" s="75" t="s">
        <v>65</v>
      </c>
      <c r="AB77" s="75" t="s">
        <v>65</v>
      </c>
      <c r="AC77" s="75" t="s">
        <v>65</v>
      </c>
      <c r="AD77" s="75" t="s">
        <v>65</v>
      </c>
      <c r="AE77" s="75" t="s">
        <v>63</v>
      </c>
      <c r="AF77" s="75" t="s">
        <v>65</v>
      </c>
      <c r="AG77" s="75" t="s">
        <v>63</v>
      </c>
      <c r="AH77" s="75" t="s">
        <v>65</v>
      </c>
      <c r="AI77" s="75" t="s">
        <v>65</v>
      </c>
      <c r="AJ77" s="75" t="s">
        <v>65</v>
      </c>
      <c r="AK77" s="75" t="s">
        <v>65</v>
      </c>
      <c r="AL77" s="75" t="s">
        <v>65</v>
      </c>
      <c r="AM77" s="75" t="s">
        <v>65</v>
      </c>
      <c r="AN77" s="75" t="s">
        <v>63</v>
      </c>
      <c r="AO77" s="75" t="s">
        <v>65</v>
      </c>
      <c r="AP77" s="75" t="s">
        <v>65</v>
      </c>
      <c r="AQ77" s="75" t="s">
        <v>65</v>
      </c>
      <c r="AR77" s="75" t="s">
        <v>64</v>
      </c>
      <c r="AS77" s="75" t="s">
        <v>64</v>
      </c>
      <c r="AT77" s="80" t="s">
        <v>64</v>
      </c>
      <c r="AV77" s="89">
        <f t="shared" si="46"/>
        <v>21</v>
      </c>
      <c r="AW77" s="90">
        <f t="shared" si="47"/>
        <v>3</v>
      </c>
    </row>
    <row r="78" spans="1:49" ht="21.75" customHeight="1">
      <c r="A78" s="83">
        <v>11</v>
      </c>
      <c r="B78" s="183" t="str">
        <f t="shared" ca="1" si="48"/>
        <v>◆◆建設有限会社</v>
      </c>
      <c r="C78" s="184"/>
      <c r="D78" s="184"/>
      <c r="E78" s="179"/>
      <c r="F78" s="183" t="str">
        <f t="shared" ca="1" si="49"/>
        <v>◆◆◆◆</v>
      </c>
      <c r="G78" s="184"/>
      <c r="H78" s="184"/>
      <c r="I78" s="179"/>
      <c r="J78" s="174">
        <f t="shared" ca="1" si="43"/>
        <v>0.25</v>
      </c>
      <c r="K78" s="175"/>
      <c r="L78" s="176">
        <f t="shared" ca="1" si="44"/>
        <v>28</v>
      </c>
      <c r="M78" s="177"/>
      <c r="N78" s="178">
        <f t="shared" ca="1" si="45"/>
        <v>7</v>
      </c>
      <c r="O78" s="179"/>
      <c r="P78" s="79" t="s">
        <v>65</v>
      </c>
      <c r="Q78" s="75" t="s">
        <v>65</v>
      </c>
      <c r="R78" s="75" t="s">
        <v>63</v>
      </c>
      <c r="S78" s="75" t="s">
        <v>63</v>
      </c>
      <c r="T78" s="75" t="s">
        <v>65</v>
      </c>
      <c r="U78" s="75" t="s">
        <v>65</v>
      </c>
      <c r="V78" s="75" t="s">
        <v>65</v>
      </c>
      <c r="W78" s="75" t="s">
        <v>65</v>
      </c>
      <c r="X78" s="75" t="s">
        <v>65</v>
      </c>
      <c r="Y78" s="75" t="s">
        <v>63</v>
      </c>
      <c r="Z78" s="75" t="s">
        <v>63</v>
      </c>
      <c r="AA78" s="75" t="s">
        <v>65</v>
      </c>
      <c r="AB78" s="75" t="s">
        <v>65</v>
      </c>
      <c r="AC78" s="75" t="s">
        <v>65</v>
      </c>
      <c r="AD78" s="75" t="s">
        <v>65</v>
      </c>
      <c r="AE78" s="75" t="s">
        <v>63</v>
      </c>
      <c r="AF78" s="75" t="s">
        <v>65</v>
      </c>
      <c r="AG78" s="75" t="s">
        <v>63</v>
      </c>
      <c r="AH78" s="75" t="s">
        <v>65</v>
      </c>
      <c r="AI78" s="75" t="s">
        <v>65</v>
      </c>
      <c r="AJ78" s="75" t="s">
        <v>65</v>
      </c>
      <c r="AK78" s="75" t="s">
        <v>65</v>
      </c>
      <c r="AL78" s="75" t="s">
        <v>65</v>
      </c>
      <c r="AM78" s="75" t="s">
        <v>65</v>
      </c>
      <c r="AN78" s="75" t="s">
        <v>63</v>
      </c>
      <c r="AO78" s="75" t="s">
        <v>65</v>
      </c>
      <c r="AP78" s="75" t="s">
        <v>65</v>
      </c>
      <c r="AQ78" s="75" t="s">
        <v>65</v>
      </c>
      <c r="AR78" s="75" t="s">
        <v>64</v>
      </c>
      <c r="AS78" s="75" t="s">
        <v>64</v>
      </c>
      <c r="AT78" s="80" t="s">
        <v>64</v>
      </c>
      <c r="AV78" s="89">
        <f t="shared" si="46"/>
        <v>21</v>
      </c>
      <c r="AW78" s="90">
        <f t="shared" si="47"/>
        <v>3</v>
      </c>
    </row>
    <row r="79" spans="1:49" ht="21.75" customHeight="1">
      <c r="A79" s="83">
        <v>12</v>
      </c>
      <c r="B79" s="183" t="str">
        <f t="shared" ca="1" si="48"/>
        <v/>
      </c>
      <c r="C79" s="184"/>
      <c r="D79" s="184"/>
      <c r="E79" s="179"/>
      <c r="F79" s="183" t="str">
        <f t="shared" ca="1" si="49"/>
        <v>▼▼▼▼</v>
      </c>
      <c r="G79" s="184"/>
      <c r="H79" s="184"/>
      <c r="I79" s="179"/>
      <c r="J79" s="174">
        <f t="shared" ca="1" si="43"/>
        <v>0.25</v>
      </c>
      <c r="K79" s="175"/>
      <c r="L79" s="176">
        <f t="shared" ca="1" si="44"/>
        <v>28</v>
      </c>
      <c r="M79" s="177"/>
      <c r="N79" s="178">
        <f t="shared" ca="1" si="45"/>
        <v>7</v>
      </c>
      <c r="O79" s="179"/>
      <c r="P79" s="79" t="s">
        <v>65</v>
      </c>
      <c r="Q79" s="75" t="s">
        <v>65</v>
      </c>
      <c r="R79" s="75" t="s">
        <v>63</v>
      </c>
      <c r="S79" s="75" t="s">
        <v>63</v>
      </c>
      <c r="T79" s="75" t="s">
        <v>65</v>
      </c>
      <c r="U79" s="75" t="s">
        <v>65</v>
      </c>
      <c r="V79" s="75" t="s">
        <v>65</v>
      </c>
      <c r="W79" s="75" t="s">
        <v>65</v>
      </c>
      <c r="X79" s="75" t="s">
        <v>65</v>
      </c>
      <c r="Y79" s="75" t="s">
        <v>63</v>
      </c>
      <c r="Z79" s="75" t="s">
        <v>63</v>
      </c>
      <c r="AA79" s="75" t="s">
        <v>65</v>
      </c>
      <c r="AB79" s="75" t="s">
        <v>65</v>
      </c>
      <c r="AC79" s="75" t="s">
        <v>65</v>
      </c>
      <c r="AD79" s="75" t="s">
        <v>65</v>
      </c>
      <c r="AE79" s="75" t="s">
        <v>63</v>
      </c>
      <c r="AF79" s="75" t="s">
        <v>65</v>
      </c>
      <c r="AG79" s="75" t="s">
        <v>63</v>
      </c>
      <c r="AH79" s="75" t="s">
        <v>65</v>
      </c>
      <c r="AI79" s="75" t="s">
        <v>65</v>
      </c>
      <c r="AJ79" s="75" t="s">
        <v>65</v>
      </c>
      <c r="AK79" s="75" t="s">
        <v>65</v>
      </c>
      <c r="AL79" s="75" t="s">
        <v>65</v>
      </c>
      <c r="AM79" s="75" t="s">
        <v>65</v>
      </c>
      <c r="AN79" s="75" t="s">
        <v>63</v>
      </c>
      <c r="AO79" s="75" t="s">
        <v>65</v>
      </c>
      <c r="AP79" s="75" t="s">
        <v>65</v>
      </c>
      <c r="AQ79" s="75" t="s">
        <v>65</v>
      </c>
      <c r="AR79" s="75" t="s">
        <v>64</v>
      </c>
      <c r="AS79" s="75" t="s">
        <v>64</v>
      </c>
      <c r="AT79" s="80" t="s">
        <v>64</v>
      </c>
      <c r="AV79" s="89">
        <f t="shared" si="46"/>
        <v>21</v>
      </c>
      <c r="AW79" s="90">
        <f t="shared" si="47"/>
        <v>3</v>
      </c>
    </row>
    <row r="80" spans="1:49" ht="21.75" customHeight="1">
      <c r="A80" s="83">
        <v>13</v>
      </c>
      <c r="B80" s="183" t="str">
        <f t="shared" ca="1" si="48"/>
        <v/>
      </c>
      <c r="C80" s="184"/>
      <c r="D80" s="184"/>
      <c r="E80" s="179"/>
      <c r="F80" s="183" t="str">
        <f t="shared" ca="1" si="49"/>
        <v>■■■■</v>
      </c>
      <c r="G80" s="184"/>
      <c r="H80" s="184"/>
      <c r="I80" s="179"/>
      <c r="J80" s="174">
        <f t="shared" ca="1" si="43"/>
        <v>0.25</v>
      </c>
      <c r="K80" s="175"/>
      <c r="L80" s="176">
        <f t="shared" ca="1" si="44"/>
        <v>28</v>
      </c>
      <c r="M80" s="177"/>
      <c r="N80" s="178">
        <f t="shared" ca="1" si="45"/>
        <v>7</v>
      </c>
      <c r="O80" s="179"/>
      <c r="P80" s="79" t="s">
        <v>65</v>
      </c>
      <c r="Q80" s="75" t="s">
        <v>65</v>
      </c>
      <c r="R80" s="75" t="s">
        <v>63</v>
      </c>
      <c r="S80" s="75" t="s">
        <v>63</v>
      </c>
      <c r="T80" s="75" t="s">
        <v>65</v>
      </c>
      <c r="U80" s="75" t="s">
        <v>65</v>
      </c>
      <c r="V80" s="75" t="s">
        <v>65</v>
      </c>
      <c r="W80" s="75" t="s">
        <v>65</v>
      </c>
      <c r="X80" s="75" t="s">
        <v>65</v>
      </c>
      <c r="Y80" s="75" t="s">
        <v>63</v>
      </c>
      <c r="Z80" s="75" t="s">
        <v>63</v>
      </c>
      <c r="AA80" s="75" t="s">
        <v>65</v>
      </c>
      <c r="AB80" s="75" t="s">
        <v>65</v>
      </c>
      <c r="AC80" s="75" t="s">
        <v>65</v>
      </c>
      <c r="AD80" s="75" t="s">
        <v>65</v>
      </c>
      <c r="AE80" s="75" t="s">
        <v>63</v>
      </c>
      <c r="AF80" s="75" t="s">
        <v>65</v>
      </c>
      <c r="AG80" s="75" t="s">
        <v>63</v>
      </c>
      <c r="AH80" s="75" t="s">
        <v>65</v>
      </c>
      <c r="AI80" s="75" t="s">
        <v>65</v>
      </c>
      <c r="AJ80" s="75" t="s">
        <v>65</v>
      </c>
      <c r="AK80" s="75" t="s">
        <v>65</v>
      </c>
      <c r="AL80" s="75" t="s">
        <v>65</v>
      </c>
      <c r="AM80" s="75" t="s">
        <v>65</v>
      </c>
      <c r="AN80" s="75" t="s">
        <v>63</v>
      </c>
      <c r="AO80" s="75" t="s">
        <v>65</v>
      </c>
      <c r="AP80" s="75" t="s">
        <v>65</v>
      </c>
      <c r="AQ80" s="75" t="s">
        <v>65</v>
      </c>
      <c r="AR80" s="75" t="s">
        <v>64</v>
      </c>
      <c r="AS80" s="75" t="s">
        <v>64</v>
      </c>
      <c r="AT80" s="80" t="s">
        <v>64</v>
      </c>
      <c r="AV80" s="89">
        <f t="shared" si="46"/>
        <v>21</v>
      </c>
      <c r="AW80" s="90">
        <f t="shared" si="47"/>
        <v>3</v>
      </c>
    </row>
    <row r="81" spans="1:49" ht="21.75" customHeight="1">
      <c r="A81" s="83">
        <v>14</v>
      </c>
      <c r="B81" s="183" t="str">
        <f t="shared" ca="1" si="48"/>
        <v/>
      </c>
      <c r="C81" s="184"/>
      <c r="D81" s="184"/>
      <c r="E81" s="179"/>
      <c r="F81" s="183" t="str">
        <f t="shared" ca="1" si="49"/>
        <v>○○●●</v>
      </c>
      <c r="G81" s="184"/>
      <c r="H81" s="184"/>
      <c r="I81" s="179"/>
      <c r="J81" s="174">
        <f t="shared" ca="1" si="43"/>
        <v>0.25</v>
      </c>
      <c r="K81" s="175"/>
      <c r="L81" s="176">
        <f t="shared" ca="1" si="44"/>
        <v>28</v>
      </c>
      <c r="M81" s="177"/>
      <c r="N81" s="178">
        <f t="shared" ca="1" si="45"/>
        <v>7</v>
      </c>
      <c r="O81" s="179"/>
      <c r="P81" s="79" t="s">
        <v>65</v>
      </c>
      <c r="Q81" s="75" t="s">
        <v>65</v>
      </c>
      <c r="R81" s="75" t="s">
        <v>63</v>
      </c>
      <c r="S81" s="75" t="s">
        <v>63</v>
      </c>
      <c r="T81" s="75" t="s">
        <v>65</v>
      </c>
      <c r="U81" s="75" t="s">
        <v>65</v>
      </c>
      <c r="V81" s="75" t="s">
        <v>65</v>
      </c>
      <c r="W81" s="75" t="s">
        <v>65</v>
      </c>
      <c r="X81" s="75" t="s">
        <v>65</v>
      </c>
      <c r="Y81" s="75" t="s">
        <v>63</v>
      </c>
      <c r="Z81" s="75" t="s">
        <v>63</v>
      </c>
      <c r="AA81" s="75" t="s">
        <v>65</v>
      </c>
      <c r="AB81" s="75" t="s">
        <v>65</v>
      </c>
      <c r="AC81" s="75" t="s">
        <v>65</v>
      </c>
      <c r="AD81" s="75" t="s">
        <v>65</v>
      </c>
      <c r="AE81" s="75" t="s">
        <v>63</v>
      </c>
      <c r="AF81" s="75" t="s">
        <v>65</v>
      </c>
      <c r="AG81" s="75" t="s">
        <v>63</v>
      </c>
      <c r="AH81" s="75" t="s">
        <v>65</v>
      </c>
      <c r="AI81" s="75" t="s">
        <v>65</v>
      </c>
      <c r="AJ81" s="75" t="s">
        <v>65</v>
      </c>
      <c r="AK81" s="75" t="s">
        <v>65</v>
      </c>
      <c r="AL81" s="75" t="s">
        <v>65</v>
      </c>
      <c r="AM81" s="75" t="s">
        <v>65</v>
      </c>
      <c r="AN81" s="75" t="s">
        <v>63</v>
      </c>
      <c r="AO81" s="75" t="s">
        <v>65</v>
      </c>
      <c r="AP81" s="75" t="s">
        <v>65</v>
      </c>
      <c r="AQ81" s="75" t="s">
        <v>65</v>
      </c>
      <c r="AR81" s="75" t="s">
        <v>64</v>
      </c>
      <c r="AS81" s="75" t="s">
        <v>64</v>
      </c>
      <c r="AT81" s="80" t="s">
        <v>64</v>
      </c>
      <c r="AV81" s="89">
        <f t="shared" si="46"/>
        <v>21</v>
      </c>
      <c r="AW81" s="90">
        <f t="shared" si="47"/>
        <v>3</v>
      </c>
    </row>
    <row r="82" spans="1:49" ht="21.75" customHeight="1">
      <c r="A82" s="83">
        <v>15</v>
      </c>
      <c r="B82" s="183" t="str">
        <f t="shared" ca="1" si="48"/>
        <v/>
      </c>
      <c r="C82" s="184"/>
      <c r="D82" s="184"/>
      <c r="E82" s="179"/>
      <c r="F82" s="183" t="str">
        <f t="shared" ca="1" si="49"/>
        <v>△△▲▲</v>
      </c>
      <c r="G82" s="184"/>
      <c r="H82" s="184"/>
      <c r="I82" s="179"/>
      <c r="J82" s="174">
        <f t="shared" ca="1" si="43"/>
        <v>0.25</v>
      </c>
      <c r="K82" s="175"/>
      <c r="L82" s="176">
        <f t="shared" ca="1" si="44"/>
        <v>28</v>
      </c>
      <c r="M82" s="177"/>
      <c r="N82" s="178">
        <f t="shared" ca="1" si="45"/>
        <v>7</v>
      </c>
      <c r="O82" s="179"/>
      <c r="P82" s="79" t="s">
        <v>65</v>
      </c>
      <c r="Q82" s="75" t="s">
        <v>65</v>
      </c>
      <c r="R82" s="75" t="s">
        <v>63</v>
      </c>
      <c r="S82" s="75" t="s">
        <v>63</v>
      </c>
      <c r="T82" s="75" t="s">
        <v>65</v>
      </c>
      <c r="U82" s="75" t="s">
        <v>65</v>
      </c>
      <c r="V82" s="75" t="s">
        <v>65</v>
      </c>
      <c r="W82" s="75" t="s">
        <v>65</v>
      </c>
      <c r="X82" s="75" t="s">
        <v>65</v>
      </c>
      <c r="Y82" s="75" t="s">
        <v>63</v>
      </c>
      <c r="Z82" s="75" t="s">
        <v>63</v>
      </c>
      <c r="AA82" s="75" t="s">
        <v>65</v>
      </c>
      <c r="AB82" s="75" t="s">
        <v>65</v>
      </c>
      <c r="AC82" s="75" t="s">
        <v>65</v>
      </c>
      <c r="AD82" s="75" t="s">
        <v>65</v>
      </c>
      <c r="AE82" s="75" t="s">
        <v>63</v>
      </c>
      <c r="AF82" s="75" t="s">
        <v>65</v>
      </c>
      <c r="AG82" s="75" t="s">
        <v>63</v>
      </c>
      <c r="AH82" s="75" t="s">
        <v>65</v>
      </c>
      <c r="AI82" s="75" t="s">
        <v>65</v>
      </c>
      <c r="AJ82" s="75" t="s">
        <v>65</v>
      </c>
      <c r="AK82" s="75" t="s">
        <v>65</v>
      </c>
      <c r="AL82" s="75" t="s">
        <v>65</v>
      </c>
      <c r="AM82" s="75" t="s">
        <v>65</v>
      </c>
      <c r="AN82" s="75" t="s">
        <v>63</v>
      </c>
      <c r="AO82" s="75" t="s">
        <v>65</v>
      </c>
      <c r="AP82" s="75" t="s">
        <v>65</v>
      </c>
      <c r="AQ82" s="75" t="s">
        <v>65</v>
      </c>
      <c r="AR82" s="75" t="s">
        <v>64</v>
      </c>
      <c r="AS82" s="75" t="s">
        <v>64</v>
      </c>
      <c r="AT82" s="80" t="s">
        <v>64</v>
      </c>
      <c r="AV82" s="89">
        <f t="shared" si="46"/>
        <v>21</v>
      </c>
      <c r="AW82" s="90">
        <f t="shared" si="47"/>
        <v>3</v>
      </c>
    </row>
    <row r="83" spans="1:49" ht="21.75" customHeight="1">
      <c r="A83" s="83">
        <v>16</v>
      </c>
      <c r="B83" s="183" t="str">
        <f t="shared" ca="1" si="48"/>
        <v>株式会社□□組</v>
      </c>
      <c r="C83" s="184"/>
      <c r="D83" s="184"/>
      <c r="E83" s="179"/>
      <c r="F83" s="183" t="str">
        <f t="shared" ca="1" si="49"/>
        <v>□□■■</v>
      </c>
      <c r="G83" s="184"/>
      <c r="H83" s="184"/>
      <c r="I83" s="179"/>
      <c r="J83" s="174">
        <f t="shared" ca="1" si="43"/>
        <v>0.25</v>
      </c>
      <c r="K83" s="175"/>
      <c r="L83" s="176">
        <f t="shared" ca="1" si="44"/>
        <v>28</v>
      </c>
      <c r="M83" s="177"/>
      <c r="N83" s="178">
        <f t="shared" ca="1" si="45"/>
        <v>7</v>
      </c>
      <c r="O83" s="179"/>
      <c r="P83" s="79" t="s">
        <v>65</v>
      </c>
      <c r="Q83" s="75" t="s">
        <v>65</v>
      </c>
      <c r="R83" s="75" t="s">
        <v>63</v>
      </c>
      <c r="S83" s="75" t="s">
        <v>63</v>
      </c>
      <c r="T83" s="75" t="s">
        <v>65</v>
      </c>
      <c r="U83" s="75" t="s">
        <v>65</v>
      </c>
      <c r="V83" s="75" t="s">
        <v>65</v>
      </c>
      <c r="W83" s="75" t="s">
        <v>65</v>
      </c>
      <c r="X83" s="75" t="s">
        <v>65</v>
      </c>
      <c r="Y83" s="75" t="s">
        <v>63</v>
      </c>
      <c r="Z83" s="75" t="s">
        <v>63</v>
      </c>
      <c r="AA83" s="75" t="s">
        <v>65</v>
      </c>
      <c r="AB83" s="75" t="s">
        <v>65</v>
      </c>
      <c r="AC83" s="75" t="s">
        <v>65</v>
      </c>
      <c r="AD83" s="75" t="s">
        <v>65</v>
      </c>
      <c r="AE83" s="75" t="s">
        <v>63</v>
      </c>
      <c r="AF83" s="75" t="s">
        <v>65</v>
      </c>
      <c r="AG83" s="75" t="s">
        <v>63</v>
      </c>
      <c r="AH83" s="75" t="s">
        <v>65</v>
      </c>
      <c r="AI83" s="75" t="s">
        <v>65</v>
      </c>
      <c r="AJ83" s="75" t="s">
        <v>65</v>
      </c>
      <c r="AK83" s="75" t="s">
        <v>65</v>
      </c>
      <c r="AL83" s="75" t="s">
        <v>65</v>
      </c>
      <c r="AM83" s="75" t="s">
        <v>65</v>
      </c>
      <c r="AN83" s="75" t="s">
        <v>63</v>
      </c>
      <c r="AO83" s="75" t="s">
        <v>65</v>
      </c>
      <c r="AP83" s="75" t="s">
        <v>65</v>
      </c>
      <c r="AQ83" s="75" t="s">
        <v>65</v>
      </c>
      <c r="AR83" s="75" t="s">
        <v>64</v>
      </c>
      <c r="AS83" s="75" t="s">
        <v>64</v>
      </c>
      <c r="AT83" s="80" t="s">
        <v>64</v>
      </c>
      <c r="AV83" s="89">
        <f t="shared" si="46"/>
        <v>21</v>
      </c>
      <c r="AW83" s="90">
        <f t="shared" si="47"/>
        <v>3</v>
      </c>
    </row>
    <row r="84" spans="1:49" ht="21.75" customHeight="1">
      <c r="A84" s="83">
        <v>17</v>
      </c>
      <c r="B84" s="183" t="str">
        <f t="shared" ca="1" si="48"/>
        <v/>
      </c>
      <c r="C84" s="184"/>
      <c r="D84" s="184"/>
      <c r="E84" s="179"/>
      <c r="F84" s="183" t="str">
        <f t="shared" ca="1" si="49"/>
        <v>▽▽▼▼</v>
      </c>
      <c r="G84" s="184"/>
      <c r="H84" s="184"/>
      <c r="I84" s="179"/>
      <c r="J84" s="174">
        <f t="shared" ca="1" si="43"/>
        <v>0.25</v>
      </c>
      <c r="K84" s="175"/>
      <c r="L84" s="176">
        <f t="shared" ca="1" si="44"/>
        <v>28</v>
      </c>
      <c r="M84" s="177"/>
      <c r="N84" s="178">
        <f t="shared" ca="1" si="45"/>
        <v>7</v>
      </c>
      <c r="O84" s="179"/>
      <c r="P84" s="79" t="s">
        <v>65</v>
      </c>
      <c r="Q84" s="75" t="s">
        <v>65</v>
      </c>
      <c r="R84" s="75" t="s">
        <v>63</v>
      </c>
      <c r="S84" s="75" t="s">
        <v>63</v>
      </c>
      <c r="T84" s="75" t="s">
        <v>65</v>
      </c>
      <c r="U84" s="75" t="s">
        <v>65</v>
      </c>
      <c r="V84" s="75" t="s">
        <v>65</v>
      </c>
      <c r="W84" s="75" t="s">
        <v>65</v>
      </c>
      <c r="X84" s="75" t="s">
        <v>65</v>
      </c>
      <c r="Y84" s="75" t="s">
        <v>63</v>
      </c>
      <c r="Z84" s="75" t="s">
        <v>63</v>
      </c>
      <c r="AA84" s="75" t="s">
        <v>65</v>
      </c>
      <c r="AB84" s="75" t="s">
        <v>65</v>
      </c>
      <c r="AC84" s="75" t="s">
        <v>65</v>
      </c>
      <c r="AD84" s="75" t="s">
        <v>65</v>
      </c>
      <c r="AE84" s="75" t="s">
        <v>63</v>
      </c>
      <c r="AF84" s="75" t="s">
        <v>65</v>
      </c>
      <c r="AG84" s="75" t="s">
        <v>63</v>
      </c>
      <c r="AH84" s="75" t="s">
        <v>65</v>
      </c>
      <c r="AI84" s="75" t="s">
        <v>65</v>
      </c>
      <c r="AJ84" s="75" t="s">
        <v>65</v>
      </c>
      <c r="AK84" s="75" t="s">
        <v>65</v>
      </c>
      <c r="AL84" s="75" t="s">
        <v>65</v>
      </c>
      <c r="AM84" s="75" t="s">
        <v>65</v>
      </c>
      <c r="AN84" s="75" t="s">
        <v>63</v>
      </c>
      <c r="AO84" s="75" t="s">
        <v>65</v>
      </c>
      <c r="AP84" s="75" t="s">
        <v>65</v>
      </c>
      <c r="AQ84" s="75" t="s">
        <v>65</v>
      </c>
      <c r="AR84" s="75" t="s">
        <v>64</v>
      </c>
      <c r="AS84" s="75" t="s">
        <v>64</v>
      </c>
      <c r="AT84" s="80" t="s">
        <v>64</v>
      </c>
      <c r="AV84" s="89">
        <f t="shared" si="46"/>
        <v>21</v>
      </c>
      <c r="AW84" s="90">
        <f t="shared" si="47"/>
        <v>3</v>
      </c>
    </row>
    <row r="85" spans="1:49" ht="21.75" customHeight="1">
      <c r="A85" s="83">
        <v>18</v>
      </c>
      <c r="B85" s="183" t="str">
        <f t="shared" ca="1" si="48"/>
        <v/>
      </c>
      <c r="C85" s="184"/>
      <c r="D85" s="184"/>
      <c r="E85" s="179"/>
      <c r="F85" s="183" t="str">
        <f t="shared" ca="1" si="49"/>
        <v>◇◇◆◆</v>
      </c>
      <c r="G85" s="184"/>
      <c r="H85" s="184"/>
      <c r="I85" s="179"/>
      <c r="J85" s="174">
        <f t="shared" ca="1" si="43"/>
        <v>0.25</v>
      </c>
      <c r="K85" s="175"/>
      <c r="L85" s="176">
        <f t="shared" ca="1" si="44"/>
        <v>28</v>
      </c>
      <c r="M85" s="177"/>
      <c r="N85" s="178">
        <f t="shared" ca="1" si="45"/>
        <v>7</v>
      </c>
      <c r="O85" s="179"/>
      <c r="P85" s="79" t="s">
        <v>65</v>
      </c>
      <c r="Q85" s="75" t="s">
        <v>65</v>
      </c>
      <c r="R85" s="75" t="s">
        <v>63</v>
      </c>
      <c r="S85" s="75" t="s">
        <v>63</v>
      </c>
      <c r="T85" s="75" t="s">
        <v>65</v>
      </c>
      <c r="U85" s="75" t="s">
        <v>65</v>
      </c>
      <c r="V85" s="75" t="s">
        <v>65</v>
      </c>
      <c r="W85" s="75" t="s">
        <v>65</v>
      </c>
      <c r="X85" s="75" t="s">
        <v>65</v>
      </c>
      <c r="Y85" s="75" t="s">
        <v>63</v>
      </c>
      <c r="Z85" s="75" t="s">
        <v>63</v>
      </c>
      <c r="AA85" s="75" t="s">
        <v>65</v>
      </c>
      <c r="AB85" s="75" t="s">
        <v>65</v>
      </c>
      <c r="AC85" s="75" t="s">
        <v>65</v>
      </c>
      <c r="AD85" s="75" t="s">
        <v>65</v>
      </c>
      <c r="AE85" s="75" t="s">
        <v>63</v>
      </c>
      <c r="AF85" s="75" t="s">
        <v>65</v>
      </c>
      <c r="AG85" s="75" t="s">
        <v>63</v>
      </c>
      <c r="AH85" s="75" t="s">
        <v>65</v>
      </c>
      <c r="AI85" s="75" t="s">
        <v>65</v>
      </c>
      <c r="AJ85" s="75" t="s">
        <v>65</v>
      </c>
      <c r="AK85" s="75" t="s">
        <v>65</v>
      </c>
      <c r="AL85" s="75" t="s">
        <v>65</v>
      </c>
      <c r="AM85" s="75" t="s">
        <v>65</v>
      </c>
      <c r="AN85" s="75" t="s">
        <v>63</v>
      </c>
      <c r="AO85" s="75" t="s">
        <v>65</v>
      </c>
      <c r="AP85" s="75" t="s">
        <v>65</v>
      </c>
      <c r="AQ85" s="75" t="s">
        <v>65</v>
      </c>
      <c r="AR85" s="75" t="s">
        <v>64</v>
      </c>
      <c r="AS85" s="75" t="s">
        <v>64</v>
      </c>
      <c r="AT85" s="80" t="s">
        <v>64</v>
      </c>
      <c r="AV85" s="89">
        <f t="shared" si="46"/>
        <v>21</v>
      </c>
      <c r="AW85" s="90">
        <f t="shared" si="47"/>
        <v>3</v>
      </c>
    </row>
    <row r="86" spans="1:49" ht="21.75" customHeight="1">
      <c r="A86" s="83">
        <v>19</v>
      </c>
      <c r="B86" s="183" t="str">
        <f t="shared" ca="1" si="48"/>
        <v/>
      </c>
      <c r="C86" s="184"/>
      <c r="D86" s="184"/>
      <c r="E86" s="179"/>
      <c r="F86" s="183" t="str">
        <f t="shared" ca="1" si="49"/>
        <v>●●○○</v>
      </c>
      <c r="G86" s="184"/>
      <c r="H86" s="184"/>
      <c r="I86" s="179"/>
      <c r="J86" s="174">
        <f t="shared" ca="1" si="43"/>
        <v>0.25</v>
      </c>
      <c r="K86" s="175"/>
      <c r="L86" s="176">
        <f t="shared" ca="1" si="44"/>
        <v>28</v>
      </c>
      <c r="M86" s="177"/>
      <c r="N86" s="178">
        <f t="shared" ca="1" si="45"/>
        <v>7</v>
      </c>
      <c r="O86" s="179"/>
      <c r="P86" s="79" t="s">
        <v>65</v>
      </c>
      <c r="Q86" s="75" t="s">
        <v>65</v>
      </c>
      <c r="R86" s="75" t="s">
        <v>63</v>
      </c>
      <c r="S86" s="75" t="s">
        <v>63</v>
      </c>
      <c r="T86" s="75" t="s">
        <v>65</v>
      </c>
      <c r="U86" s="75" t="s">
        <v>65</v>
      </c>
      <c r="V86" s="75" t="s">
        <v>65</v>
      </c>
      <c r="W86" s="75" t="s">
        <v>65</v>
      </c>
      <c r="X86" s="75" t="s">
        <v>65</v>
      </c>
      <c r="Y86" s="75" t="s">
        <v>63</v>
      </c>
      <c r="Z86" s="75" t="s">
        <v>63</v>
      </c>
      <c r="AA86" s="75" t="s">
        <v>65</v>
      </c>
      <c r="AB86" s="75" t="s">
        <v>65</v>
      </c>
      <c r="AC86" s="75" t="s">
        <v>65</v>
      </c>
      <c r="AD86" s="75" t="s">
        <v>65</v>
      </c>
      <c r="AE86" s="75" t="s">
        <v>63</v>
      </c>
      <c r="AF86" s="75" t="s">
        <v>65</v>
      </c>
      <c r="AG86" s="75" t="s">
        <v>63</v>
      </c>
      <c r="AH86" s="75" t="s">
        <v>65</v>
      </c>
      <c r="AI86" s="75" t="s">
        <v>65</v>
      </c>
      <c r="AJ86" s="75" t="s">
        <v>65</v>
      </c>
      <c r="AK86" s="75" t="s">
        <v>65</v>
      </c>
      <c r="AL86" s="75" t="s">
        <v>65</v>
      </c>
      <c r="AM86" s="75" t="s">
        <v>65</v>
      </c>
      <c r="AN86" s="75" t="s">
        <v>63</v>
      </c>
      <c r="AO86" s="75" t="s">
        <v>65</v>
      </c>
      <c r="AP86" s="75" t="s">
        <v>65</v>
      </c>
      <c r="AQ86" s="75" t="s">
        <v>65</v>
      </c>
      <c r="AR86" s="75" t="s">
        <v>64</v>
      </c>
      <c r="AS86" s="75" t="s">
        <v>64</v>
      </c>
      <c r="AT86" s="80" t="s">
        <v>64</v>
      </c>
      <c r="AV86" s="89">
        <f t="shared" si="46"/>
        <v>21</v>
      </c>
      <c r="AW86" s="90">
        <f t="shared" si="47"/>
        <v>3</v>
      </c>
    </row>
    <row r="87" spans="1:49" ht="21.75" customHeight="1">
      <c r="A87" s="83">
        <v>20</v>
      </c>
      <c r="B87" s="183" t="str">
        <f t="shared" ca="1" si="48"/>
        <v/>
      </c>
      <c r="C87" s="184"/>
      <c r="D87" s="184"/>
      <c r="E87" s="179"/>
      <c r="F87" s="183" t="str">
        <f t="shared" ca="1" si="49"/>
        <v>▲▲△△</v>
      </c>
      <c r="G87" s="184"/>
      <c r="H87" s="184"/>
      <c r="I87" s="179"/>
      <c r="J87" s="174">
        <f t="shared" ca="1" si="43"/>
        <v>0.25</v>
      </c>
      <c r="K87" s="175"/>
      <c r="L87" s="176">
        <f t="shared" ca="1" si="44"/>
        <v>28</v>
      </c>
      <c r="M87" s="177"/>
      <c r="N87" s="178">
        <f t="shared" ca="1" si="45"/>
        <v>7</v>
      </c>
      <c r="O87" s="179"/>
      <c r="P87" s="79" t="s">
        <v>65</v>
      </c>
      <c r="Q87" s="75" t="s">
        <v>65</v>
      </c>
      <c r="R87" s="75" t="s">
        <v>63</v>
      </c>
      <c r="S87" s="75" t="s">
        <v>63</v>
      </c>
      <c r="T87" s="75" t="s">
        <v>65</v>
      </c>
      <c r="U87" s="75" t="s">
        <v>65</v>
      </c>
      <c r="V87" s="75" t="s">
        <v>65</v>
      </c>
      <c r="W87" s="75" t="s">
        <v>65</v>
      </c>
      <c r="X87" s="75" t="s">
        <v>65</v>
      </c>
      <c r="Y87" s="75" t="s">
        <v>63</v>
      </c>
      <c r="Z87" s="75" t="s">
        <v>63</v>
      </c>
      <c r="AA87" s="75" t="s">
        <v>65</v>
      </c>
      <c r="AB87" s="75" t="s">
        <v>65</v>
      </c>
      <c r="AC87" s="75" t="s">
        <v>65</v>
      </c>
      <c r="AD87" s="75" t="s">
        <v>65</v>
      </c>
      <c r="AE87" s="75" t="s">
        <v>63</v>
      </c>
      <c r="AF87" s="75" t="s">
        <v>65</v>
      </c>
      <c r="AG87" s="75" t="s">
        <v>63</v>
      </c>
      <c r="AH87" s="75" t="s">
        <v>65</v>
      </c>
      <c r="AI87" s="75" t="s">
        <v>65</v>
      </c>
      <c r="AJ87" s="75" t="s">
        <v>65</v>
      </c>
      <c r="AK87" s="75" t="s">
        <v>65</v>
      </c>
      <c r="AL87" s="75" t="s">
        <v>65</v>
      </c>
      <c r="AM87" s="75" t="s">
        <v>65</v>
      </c>
      <c r="AN87" s="75" t="s">
        <v>63</v>
      </c>
      <c r="AO87" s="75" t="s">
        <v>65</v>
      </c>
      <c r="AP87" s="75" t="s">
        <v>65</v>
      </c>
      <c r="AQ87" s="75" t="s">
        <v>65</v>
      </c>
      <c r="AR87" s="75" t="s">
        <v>64</v>
      </c>
      <c r="AS87" s="75" t="s">
        <v>64</v>
      </c>
      <c r="AT87" s="80" t="s">
        <v>64</v>
      </c>
      <c r="AV87" s="89">
        <f t="shared" si="46"/>
        <v>21</v>
      </c>
      <c r="AW87" s="90">
        <f t="shared" si="47"/>
        <v>3</v>
      </c>
    </row>
    <row r="91" spans="1:49" ht="21.75" customHeight="1">
      <c r="B91" s="64"/>
      <c r="C91" s="64"/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</row>
    <row r="92" spans="1:49" ht="21.75" customHeight="1">
      <c r="B92" s="150" t="s">
        <v>60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</row>
    <row r="93" spans="1:49" ht="21.75" customHeight="1"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</row>
    <row r="94" spans="1:49" ht="21.75" customHeight="1">
      <c r="B94" s="215" t="s">
        <v>29</v>
      </c>
      <c r="C94" s="215"/>
      <c r="D94" s="215"/>
      <c r="E94" s="198" t="str">
        <f>基本情報!$G$10</f>
        <v>○○工事</v>
      </c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97" t="s">
        <v>69</v>
      </c>
      <c r="Y94" s="97"/>
      <c r="Z94" s="97"/>
      <c r="AA94" s="97"/>
      <c r="AB94" s="216" t="str">
        <f>基本情報!$F$3</f>
        <v>○○建設株式会社</v>
      </c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63"/>
      <c r="AQ94" s="62"/>
      <c r="AR94" s="62"/>
      <c r="AS94" s="62"/>
      <c r="AT94" s="62"/>
    </row>
    <row r="96" spans="1:49" ht="21.75" customHeight="1">
      <c r="A96" s="96">
        <v>3</v>
      </c>
      <c r="B96" s="185">
        <f>IF(EDATE($X$5,A96)&gt;$AI$5,"",YEAR(EDATE($X$5,A96)))</f>
        <v>2023</v>
      </c>
      <c r="C96" s="186"/>
      <c r="D96" s="186"/>
      <c r="E96" s="61" t="s">
        <v>61</v>
      </c>
      <c r="F96" s="187">
        <f>IF(EDATE($X$5,A96)&gt;$AI$5,"",MONTH(EDATE($X$5,A96)))</f>
        <v>1</v>
      </c>
      <c r="G96" s="188"/>
      <c r="H96" s="188"/>
      <c r="I96" s="61" t="s">
        <v>62</v>
      </c>
      <c r="J96" s="199" t="s">
        <v>82</v>
      </c>
      <c r="K96" s="200"/>
      <c r="L96" s="200"/>
      <c r="M96" s="200"/>
      <c r="N96" s="200"/>
      <c r="O96" s="201"/>
      <c r="P96" s="88"/>
      <c r="AV96" s="94" t="s">
        <v>80</v>
      </c>
      <c r="AW96" s="95">
        <f>DAY(EOMONTH(P97,0))</f>
        <v>31</v>
      </c>
    </row>
    <row r="97" spans="1:49" ht="21.75" customHeight="1">
      <c r="A97" s="83"/>
      <c r="B97" s="180" t="s">
        <v>72</v>
      </c>
      <c r="C97" s="181"/>
      <c r="D97" s="181"/>
      <c r="E97" s="182"/>
      <c r="F97" s="180" t="s">
        <v>35</v>
      </c>
      <c r="G97" s="181"/>
      <c r="H97" s="181"/>
      <c r="I97" s="182"/>
      <c r="J97" s="180" t="s">
        <v>73</v>
      </c>
      <c r="K97" s="196"/>
      <c r="L97" s="197" t="s">
        <v>74</v>
      </c>
      <c r="M97" s="196"/>
      <c r="N97" s="197" t="s">
        <v>71</v>
      </c>
      <c r="O97" s="182"/>
      <c r="P97" s="78">
        <f>IF(EDATE($X$5,A96)&gt;$AI$5,"",DATE(B96,F96,1))</f>
        <v>44927</v>
      </c>
      <c r="Q97" s="76">
        <f>IF(P97="","",IF(MONTH(P97+1)=$F96,P97+1,""))</f>
        <v>44928</v>
      </c>
      <c r="R97" s="76">
        <f t="shared" ref="R97" si="50">IF(Q97="","",IF(MONTH(Q97+1)=$F96,Q97+1,""))</f>
        <v>44929</v>
      </c>
      <c r="S97" s="76">
        <f t="shared" ref="S97" si="51">IF(R97="","",IF(MONTH(R97+1)=$F96,R97+1,""))</f>
        <v>44930</v>
      </c>
      <c r="T97" s="76">
        <f t="shared" ref="T97" si="52">IF(S97="","",IF(MONTH(S97+1)=$F96,S97+1,""))</f>
        <v>44931</v>
      </c>
      <c r="U97" s="76">
        <f t="shared" ref="U97" si="53">IF(T97="","",IF(MONTH(T97+1)=$F96,T97+1,""))</f>
        <v>44932</v>
      </c>
      <c r="V97" s="76">
        <f t="shared" ref="V97" si="54">IF(U97="","",IF(MONTH(U97+1)=$F96,U97+1,""))</f>
        <v>44933</v>
      </c>
      <c r="W97" s="76">
        <f t="shared" ref="W97" si="55">IF(V97="","",IF(MONTH(V97+1)=$F96,V97+1,""))</f>
        <v>44934</v>
      </c>
      <c r="X97" s="76">
        <f t="shared" ref="X97" si="56">IF(W97="","",IF(MONTH(W97+1)=$F96,W97+1,""))</f>
        <v>44935</v>
      </c>
      <c r="Y97" s="76">
        <f t="shared" ref="Y97" si="57">IF(X97="","",IF(MONTH(X97+1)=$F96,X97+1,""))</f>
        <v>44936</v>
      </c>
      <c r="Z97" s="76">
        <f t="shared" ref="Z97" si="58">IF(Y97="","",IF(MONTH(Y97+1)=$F96,Y97+1,""))</f>
        <v>44937</v>
      </c>
      <c r="AA97" s="76">
        <f t="shared" ref="AA97" si="59">IF(Z97="","",IF(MONTH(Z97+1)=$F96,Z97+1,""))</f>
        <v>44938</v>
      </c>
      <c r="AB97" s="76">
        <f t="shared" ref="AB97" si="60">IF(AA97="","",IF(MONTH(AA97+1)=$F96,AA97+1,""))</f>
        <v>44939</v>
      </c>
      <c r="AC97" s="76">
        <f t="shared" ref="AC97" si="61">IF(AB97="","",IF(MONTH(AB97+1)=$F96,AB97+1,""))</f>
        <v>44940</v>
      </c>
      <c r="AD97" s="76">
        <f t="shared" ref="AD97" si="62">IF(AC97="","",IF(MONTH(AC97+1)=$F96,AC97+1,""))</f>
        <v>44941</v>
      </c>
      <c r="AE97" s="76">
        <f t="shared" ref="AE97" si="63">IF(AD97="","",IF(MONTH(AD97+1)=$F96,AD97+1,""))</f>
        <v>44942</v>
      </c>
      <c r="AF97" s="76">
        <f t="shared" ref="AF97" si="64">IF(AE97="","",IF(MONTH(AE97+1)=$F96,AE97+1,""))</f>
        <v>44943</v>
      </c>
      <c r="AG97" s="76">
        <f t="shared" ref="AG97" si="65">IF(AF97="","",IF(MONTH(AF97+1)=$F96,AF97+1,""))</f>
        <v>44944</v>
      </c>
      <c r="AH97" s="76">
        <f t="shared" ref="AH97" si="66">IF(AG97="","",IF(MONTH(AG97+1)=$F96,AG97+1,""))</f>
        <v>44945</v>
      </c>
      <c r="AI97" s="76">
        <f t="shared" ref="AI97" si="67">IF(AH97="","",IF(MONTH(AH97+1)=$F96,AH97+1,""))</f>
        <v>44946</v>
      </c>
      <c r="AJ97" s="76">
        <f t="shared" ref="AJ97" si="68">IF(AI97="","",IF(MONTH(AI97+1)=$F96,AI97+1,""))</f>
        <v>44947</v>
      </c>
      <c r="AK97" s="76">
        <f t="shared" ref="AK97" si="69">IF(AJ97="","",IF(MONTH(AJ97+1)=$F96,AJ97+1,""))</f>
        <v>44948</v>
      </c>
      <c r="AL97" s="76">
        <f t="shared" ref="AL97" si="70">IF(AK97="","",IF(MONTH(AK97+1)=$F96,AK97+1,""))</f>
        <v>44949</v>
      </c>
      <c r="AM97" s="76">
        <f t="shared" ref="AM97" si="71">IF(AL97="","",IF(MONTH(AL97+1)=$F96,AL97+1,""))</f>
        <v>44950</v>
      </c>
      <c r="AN97" s="76">
        <f t="shared" ref="AN97" si="72">IF(AM97="","",IF(MONTH(AM97+1)=$F96,AM97+1,""))</f>
        <v>44951</v>
      </c>
      <c r="AO97" s="76">
        <f t="shared" ref="AO97" si="73">IF(AN97="","",IF(MONTH(AN97+1)=$F96,AN97+1,""))</f>
        <v>44952</v>
      </c>
      <c r="AP97" s="76">
        <f t="shared" ref="AP97" si="74">IF(AO97="","",IF(MONTH(AO97+1)=$F96,AO97+1,""))</f>
        <v>44953</v>
      </c>
      <c r="AQ97" s="76">
        <f t="shared" ref="AQ97" si="75">IF(AP97="","",IF(MONTH(AP97+1)=$F96,AP97+1,""))</f>
        <v>44954</v>
      </c>
      <c r="AR97" s="76">
        <f t="shared" ref="AR97" si="76">IF(AQ97="","",IF(MONTH(AQ97+1)=$F96,AQ97+1,""))</f>
        <v>44955</v>
      </c>
      <c r="AS97" s="76">
        <f t="shared" ref="AS97" si="77">IF(AR97="","",IF(MONTH(AR97+1)=$F96,AR97+1,""))</f>
        <v>44956</v>
      </c>
      <c r="AT97" s="77">
        <f t="shared" ref="AT97" si="78">IF(AS97="","",IF(MONTH(AS97+1)=$F96,AS97+1,""))</f>
        <v>44957</v>
      </c>
      <c r="AV97" s="91" t="s">
        <v>78</v>
      </c>
      <c r="AW97" s="91" t="s">
        <v>79</v>
      </c>
    </row>
    <row r="98" spans="1:49" ht="21.75" customHeight="1">
      <c r="A98" s="83">
        <v>1</v>
      </c>
      <c r="B98" s="183" t="str">
        <f>$B$9</f>
        <v>○○建設株式会社</v>
      </c>
      <c r="C98" s="184"/>
      <c r="D98" s="184"/>
      <c r="E98" s="179"/>
      <c r="F98" s="183" t="str">
        <f>$F$9</f>
        <v>○○○○</v>
      </c>
      <c r="G98" s="184"/>
      <c r="H98" s="184"/>
      <c r="I98" s="179"/>
      <c r="J98" s="174">
        <f t="shared" ref="J98:J117" ca="1" si="79">IF(OFFSET(B97,-A98,0)="","",N98/L98)</f>
        <v>0.25</v>
      </c>
      <c r="K98" s="175"/>
      <c r="L98" s="176">
        <f t="shared" ref="L98:L117" ca="1" si="80">IF(OFFSET(B97,-A98,0)="",0,OFFSET(AW98,-1-A98,0)-AW98)</f>
        <v>24</v>
      </c>
      <c r="M98" s="177"/>
      <c r="N98" s="178">
        <f t="shared" ref="N98:N117" ca="1" si="81">IF(OFFSET(B97,-A98,0)="",0,COUNTIF(P98:AT98,"休"))</f>
        <v>6</v>
      </c>
      <c r="O98" s="179"/>
      <c r="P98" s="75" t="s">
        <v>64</v>
      </c>
      <c r="Q98" s="75" t="s">
        <v>64</v>
      </c>
      <c r="R98" s="75" t="s">
        <v>64</v>
      </c>
      <c r="S98" s="75" t="s">
        <v>64</v>
      </c>
      <c r="T98" s="75" t="s">
        <v>64</v>
      </c>
      <c r="U98" s="75" t="s">
        <v>64</v>
      </c>
      <c r="V98" s="75" t="s">
        <v>64</v>
      </c>
      <c r="W98" s="75" t="s">
        <v>63</v>
      </c>
      <c r="X98" s="75" t="s">
        <v>65</v>
      </c>
      <c r="Y98" s="75" t="s">
        <v>65</v>
      </c>
      <c r="Z98" s="75" t="s">
        <v>65</v>
      </c>
      <c r="AA98" s="75" t="s">
        <v>65</v>
      </c>
      <c r="AB98" s="75" t="s">
        <v>65</v>
      </c>
      <c r="AC98" s="75" t="s">
        <v>65</v>
      </c>
      <c r="AD98" s="75" t="s">
        <v>63</v>
      </c>
      <c r="AE98" s="75" t="s">
        <v>65</v>
      </c>
      <c r="AF98" s="75" t="s">
        <v>65</v>
      </c>
      <c r="AG98" s="75" t="s">
        <v>65</v>
      </c>
      <c r="AH98" s="75" t="s">
        <v>65</v>
      </c>
      <c r="AI98" s="75" t="s">
        <v>65</v>
      </c>
      <c r="AJ98" s="75" t="s">
        <v>65</v>
      </c>
      <c r="AK98" s="75" t="s">
        <v>63</v>
      </c>
      <c r="AL98" s="75" t="s">
        <v>65</v>
      </c>
      <c r="AM98" s="75" t="s">
        <v>63</v>
      </c>
      <c r="AN98" s="75" t="s">
        <v>65</v>
      </c>
      <c r="AO98" s="75" t="s">
        <v>65</v>
      </c>
      <c r="AP98" s="75" t="s">
        <v>63</v>
      </c>
      <c r="AQ98" s="75" t="s">
        <v>65</v>
      </c>
      <c r="AR98" s="75" t="s">
        <v>63</v>
      </c>
      <c r="AS98" s="75" t="s">
        <v>65</v>
      </c>
      <c r="AT98" s="80" t="s">
        <v>81</v>
      </c>
      <c r="AV98" s="89">
        <f>COUNTIF(P98:AT98,"工")</f>
        <v>18</v>
      </c>
      <c r="AW98" s="90">
        <f>COUNTIF(P98:AT98,"外")</f>
        <v>7</v>
      </c>
    </row>
    <row r="99" spans="1:49" ht="21.75" customHeight="1">
      <c r="A99" s="83">
        <v>2</v>
      </c>
      <c r="B99" s="183" t="str">
        <f ca="1">OFFSET($B$9,A99-1,0)</f>
        <v/>
      </c>
      <c r="C99" s="184"/>
      <c r="D99" s="184"/>
      <c r="E99" s="179"/>
      <c r="F99" s="183" t="str">
        <f ca="1">OFFSET($F$9,A99-1,0)</f>
        <v>△△△△</v>
      </c>
      <c r="G99" s="184"/>
      <c r="H99" s="184"/>
      <c r="I99" s="179"/>
      <c r="J99" s="174">
        <f t="shared" ca="1" si="79"/>
        <v>0.25</v>
      </c>
      <c r="K99" s="175"/>
      <c r="L99" s="176">
        <f t="shared" ca="1" si="80"/>
        <v>24</v>
      </c>
      <c r="M99" s="177"/>
      <c r="N99" s="178">
        <f t="shared" ca="1" si="81"/>
        <v>6</v>
      </c>
      <c r="O99" s="179"/>
      <c r="P99" s="75" t="s">
        <v>64</v>
      </c>
      <c r="Q99" s="75" t="s">
        <v>64</v>
      </c>
      <c r="R99" s="75" t="s">
        <v>64</v>
      </c>
      <c r="S99" s="75" t="s">
        <v>64</v>
      </c>
      <c r="T99" s="75" t="s">
        <v>64</v>
      </c>
      <c r="U99" s="75" t="s">
        <v>64</v>
      </c>
      <c r="V99" s="75" t="s">
        <v>64</v>
      </c>
      <c r="W99" s="75" t="s">
        <v>63</v>
      </c>
      <c r="X99" s="75" t="s">
        <v>65</v>
      </c>
      <c r="Y99" s="75" t="s">
        <v>65</v>
      </c>
      <c r="Z99" s="75" t="s">
        <v>65</v>
      </c>
      <c r="AA99" s="75" t="s">
        <v>65</v>
      </c>
      <c r="AB99" s="75" t="s">
        <v>65</v>
      </c>
      <c r="AC99" s="75" t="s">
        <v>65</v>
      </c>
      <c r="AD99" s="75" t="s">
        <v>63</v>
      </c>
      <c r="AE99" s="75" t="s">
        <v>65</v>
      </c>
      <c r="AF99" s="75" t="s">
        <v>65</v>
      </c>
      <c r="AG99" s="75" t="s">
        <v>65</v>
      </c>
      <c r="AH99" s="75" t="s">
        <v>65</v>
      </c>
      <c r="AI99" s="75" t="s">
        <v>65</v>
      </c>
      <c r="AJ99" s="75" t="s">
        <v>65</v>
      </c>
      <c r="AK99" s="75" t="s">
        <v>63</v>
      </c>
      <c r="AL99" s="75" t="s">
        <v>65</v>
      </c>
      <c r="AM99" s="75" t="s">
        <v>63</v>
      </c>
      <c r="AN99" s="75" t="s">
        <v>65</v>
      </c>
      <c r="AO99" s="75" t="s">
        <v>65</v>
      </c>
      <c r="AP99" s="75" t="s">
        <v>63</v>
      </c>
      <c r="AQ99" s="75" t="s">
        <v>65</v>
      </c>
      <c r="AR99" s="75" t="s">
        <v>63</v>
      </c>
      <c r="AS99" s="75" t="s">
        <v>65</v>
      </c>
      <c r="AT99" s="80" t="s">
        <v>81</v>
      </c>
      <c r="AV99" s="89">
        <f t="shared" ref="AV99:AV117" si="82">COUNTIF(P99:AT99,"工")</f>
        <v>18</v>
      </c>
      <c r="AW99" s="90">
        <f t="shared" ref="AW99:AW117" si="83">COUNTIF(P99:AT99,"外")</f>
        <v>7</v>
      </c>
    </row>
    <row r="100" spans="1:49" ht="21.75" customHeight="1">
      <c r="A100" s="83">
        <v>3</v>
      </c>
      <c r="B100" s="183" t="str">
        <f t="shared" ref="B100:B117" ca="1" si="84">OFFSET($B$9,A100-1,0)</f>
        <v/>
      </c>
      <c r="C100" s="184"/>
      <c r="D100" s="184"/>
      <c r="E100" s="179"/>
      <c r="F100" s="183" t="str">
        <f t="shared" ref="F100:F117" ca="1" si="85">OFFSET($F$9,A100-1,0)</f>
        <v>◇◇◇◇</v>
      </c>
      <c r="G100" s="184"/>
      <c r="H100" s="184"/>
      <c r="I100" s="179"/>
      <c r="J100" s="174">
        <f t="shared" ca="1" si="79"/>
        <v>0.25</v>
      </c>
      <c r="K100" s="175"/>
      <c r="L100" s="176">
        <f t="shared" ca="1" si="80"/>
        <v>24</v>
      </c>
      <c r="M100" s="177"/>
      <c r="N100" s="178">
        <f t="shared" ca="1" si="81"/>
        <v>6</v>
      </c>
      <c r="O100" s="179"/>
      <c r="P100" s="75" t="s">
        <v>64</v>
      </c>
      <c r="Q100" s="75" t="s">
        <v>64</v>
      </c>
      <c r="R100" s="75" t="s">
        <v>64</v>
      </c>
      <c r="S100" s="75" t="s">
        <v>64</v>
      </c>
      <c r="T100" s="75" t="s">
        <v>64</v>
      </c>
      <c r="U100" s="75" t="s">
        <v>64</v>
      </c>
      <c r="V100" s="75" t="s">
        <v>64</v>
      </c>
      <c r="W100" s="75" t="s">
        <v>63</v>
      </c>
      <c r="X100" s="75" t="s">
        <v>65</v>
      </c>
      <c r="Y100" s="75" t="s">
        <v>65</v>
      </c>
      <c r="Z100" s="75" t="s">
        <v>65</v>
      </c>
      <c r="AA100" s="75" t="s">
        <v>65</v>
      </c>
      <c r="AB100" s="75" t="s">
        <v>65</v>
      </c>
      <c r="AC100" s="75" t="s">
        <v>65</v>
      </c>
      <c r="AD100" s="75" t="s">
        <v>63</v>
      </c>
      <c r="AE100" s="75" t="s">
        <v>65</v>
      </c>
      <c r="AF100" s="75" t="s">
        <v>65</v>
      </c>
      <c r="AG100" s="75" t="s">
        <v>65</v>
      </c>
      <c r="AH100" s="75" t="s">
        <v>65</v>
      </c>
      <c r="AI100" s="75" t="s">
        <v>65</v>
      </c>
      <c r="AJ100" s="75" t="s">
        <v>65</v>
      </c>
      <c r="AK100" s="75" t="s">
        <v>63</v>
      </c>
      <c r="AL100" s="75" t="s">
        <v>65</v>
      </c>
      <c r="AM100" s="75" t="s">
        <v>63</v>
      </c>
      <c r="AN100" s="75" t="s">
        <v>65</v>
      </c>
      <c r="AO100" s="75" t="s">
        <v>65</v>
      </c>
      <c r="AP100" s="75" t="s">
        <v>63</v>
      </c>
      <c r="AQ100" s="75" t="s">
        <v>65</v>
      </c>
      <c r="AR100" s="75" t="s">
        <v>63</v>
      </c>
      <c r="AS100" s="75" t="s">
        <v>65</v>
      </c>
      <c r="AT100" s="80" t="s">
        <v>81</v>
      </c>
      <c r="AV100" s="89">
        <f t="shared" si="82"/>
        <v>18</v>
      </c>
      <c r="AW100" s="90">
        <f t="shared" si="83"/>
        <v>7</v>
      </c>
    </row>
    <row r="101" spans="1:49" ht="21.75" customHeight="1">
      <c r="A101" s="83">
        <v>4</v>
      </c>
      <c r="B101" s="183" t="str">
        <f t="shared" ca="1" si="84"/>
        <v/>
      </c>
      <c r="C101" s="184"/>
      <c r="D101" s="184"/>
      <c r="E101" s="179"/>
      <c r="F101" s="183" t="str">
        <f t="shared" ca="1" si="85"/>
        <v>△△△△</v>
      </c>
      <c r="G101" s="184"/>
      <c r="H101" s="184"/>
      <c r="I101" s="179"/>
      <c r="J101" s="174">
        <f t="shared" ca="1" si="79"/>
        <v>0.25</v>
      </c>
      <c r="K101" s="175"/>
      <c r="L101" s="176">
        <f t="shared" ca="1" si="80"/>
        <v>24</v>
      </c>
      <c r="M101" s="177"/>
      <c r="N101" s="178">
        <f t="shared" ca="1" si="81"/>
        <v>6</v>
      </c>
      <c r="O101" s="179"/>
      <c r="P101" s="75" t="s">
        <v>64</v>
      </c>
      <c r="Q101" s="75" t="s">
        <v>64</v>
      </c>
      <c r="R101" s="75" t="s">
        <v>64</v>
      </c>
      <c r="S101" s="75" t="s">
        <v>64</v>
      </c>
      <c r="T101" s="75" t="s">
        <v>64</v>
      </c>
      <c r="U101" s="75" t="s">
        <v>64</v>
      </c>
      <c r="V101" s="75" t="s">
        <v>64</v>
      </c>
      <c r="W101" s="75" t="s">
        <v>63</v>
      </c>
      <c r="X101" s="75" t="s">
        <v>65</v>
      </c>
      <c r="Y101" s="75" t="s">
        <v>65</v>
      </c>
      <c r="Z101" s="75" t="s">
        <v>65</v>
      </c>
      <c r="AA101" s="75" t="s">
        <v>65</v>
      </c>
      <c r="AB101" s="75" t="s">
        <v>65</v>
      </c>
      <c r="AC101" s="75" t="s">
        <v>65</v>
      </c>
      <c r="AD101" s="75" t="s">
        <v>63</v>
      </c>
      <c r="AE101" s="75" t="s">
        <v>65</v>
      </c>
      <c r="AF101" s="75" t="s">
        <v>65</v>
      </c>
      <c r="AG101" s="75" t="s">
        <v>65</v>
      </c>
      <c r="AH101" s="75" t="s">
        <v>65</v>
      </c>
      <c r="AI101" s="75" t="s">
        <v>65</v>
      </c>
      <c r="AJ101" s="75" t="s">
        <v>65</v>
      </c>
      <c r="AK101" s="75" t="s">
        <v>63</v>
      </c>
      <c r="AL101" s="75" t="s">
        <v>65</v>
      </c>
      <c r="AM101" s="75" t="s">
        <v>63</v>
      </c>
      <c r="AN101" s="75" t="s">
        <v>65</v>
      </c>
      <c r="AO101" s="75" t="s">
        <v>65</v>
      </c>
      <c r="AP101" s="75" t="s">
        <v>63</v>
      </c>
      <c r="AQ101" s="75" t="s">
        <v>65</v>
      </c>
      <c r="AR101" s="75" t="s">
        <v>63</v>
      </c>
      <c r="AS101" s="75" t="s">
        <v>65</v>
      </c>
      <c r="AT101" s="80" t="s">
        <v>81</v>
      </c>
      <c r="AV101" s="89">
        <f t="shared" si="82"/>
        <v>18</v>
      </c>
      <c r="AW101" s="90">
        <f t="shared" si="83"/>
        <v>7</v>
      </c>
    </row>
    <row r="102" spans="1:49" ht="21.75" customHeight="1">
      <c r="A102" s="83">
        <v>5</v>
      </c>
      <c r="B102" s="183" t="str">
        <f t="shared" ca="1" si="84"/>
        <v/>
      </c>
      <c r="C102" s="184"/>
      <c r="D102" s="184"/>
      <c r="E102" s="179"/>
      <c r="F102" s="183" t="str">
        <f t="shared" ca="1" si="85"/>
        <v>◎◎◎◎</v>
      </c>
      <c r="G102" s="184"/>
      <c r="H102" s="184"/>
      <c r="I102" s="179"/>
      <c r="J102" s="174">
        <f t="shared" ca="1" si="79"/>
        <v>0.25</v>
      </c>
      <c r="K102" s="175"/>
      <c r="L102" s="176">
        <f t="shared" ca="1" si="80"/>
        <v>24</v>
      </c>
      <c r="M102" s="177"/>
      <c r="N102" s="178">
        <f t="shared" ca="1" si="81"/>
        <v>6</v>
      </c>
      <c r="O102" s="179"/>
      <c r="P102" s="75" t="s">
        <v>64</v>
      </c>
      <c r="Q102" s="75" t="s">
        <v>64</v>
      </c>
      <c r="R102" s="75" t="s">
        <v>64</v>
      </c>
      <c r="S102" s="75" t="s">
        <v>64</v>
      </c>
      <c r="T102" s="75" t="s">
        <v>64</v>
      </c>
      <c r="U102" s="75" t="s">
        <v>64</v>
      </c>
      <c r="V102" s="75" t="s">
        <v>64</v>
      </c>
      <c r="W102" s="75" t="s">
        <v>63</v>
      </c>
      <c r="X102" s="75" t="s">
        <v>65</v>
      </c>
      <c r="Y102" s="75" t="s">
        <v>65</v>
      </c>
      <c r="Z102" s="75" t="s">
        <v>65</v>
      </c>
      <c r="AA102" s="75" t="s">
        <v>65</v>
      </c>
      <c r="AB102" s="75" t="s">
        <v>65</v>
      </c>
      <c r="AC102" s="75" t="s">
        <v>65</v>
      </c>
      <c r="AD102" s="75" t="s">
        <v>63</v>
      </c>
      <c r="AE102" s="75" t="s">
        <v>65</v>
      </c>
      <c r="AF102" s="75" t="s">
        <v>65</v>
      </c>
      <c r="AG102" s="75" t="s">
        <v>65</v>
      </c>
      <c r="AH102" s="75" t="s">
        <v>65</v>
      </c>
      <c r="AI102" s="75" t="s">
        <v>65</v>
      </c>
      <c r="AJ102" s="75" t="s">
        <v>65</v>
      </c>
      <c r="AK102" s="75" t="s">
        <v>63</v>
      </c>
      <c r="AL102" s="75" t="s">
        <v>65</v>
      </c>
      <c r="AM102" s="75" t="s">
        <v>63</v>
      </c>
      <c r="AN102" s="75" t="s">
        <v>65</v>
      </c>
      <c r="AO102" s="75" t="s">
        <v>65</v>
      </c>
      <c r="AP102" s="75" t="s">
        <v>63</v>
      </c>
      <c r="AQ102" s="75" t="s">
        <v>65</v>
      </c>
      <c r="AR102" s="75" t="s">
        <v>63</v>
      </c>
      <c r="AS102" s="75" t="s">
        <v>65</v>
      </c>
      <c r="AT102" s="80" t="s">
        <v>81</v>
      </c>
      <c r="AV102" s="89">
        <f t="shared" si="82"/>
        <v>18</v>
      </c>
      <c r="AW102" s="90">
        <f t="shared" si="83"/>
        <v>7</v>
      </c>
    </row>
    <row r="103" spans="1:49" ht="21.75" customHeight="1">
      <c r="A103" s="83">
        <v>6</v>
      </c>
      <c r="B103" s="183" t="str">
        <f t="shared" ca="1" si="84"/>
        <v>△△工業株式会社</v>
      </c>
      <c r="C103" s="184"/>
      <c r="D103" s="184"/>
      <c r="E103" s="179"/>
      <c r="F103" s="183" t="str">
        <f t="shared" ca="1" si="85"/>
        <v>××××</v>
      </c>
      <c r="G103" s="184"/>
      <c r="H103" s="184"/>
      <c r="I103" s="179"/>
      <c r="J103" s="174">
        <f t="shared" ca="1" si="79"/>
        <v>0.25</v>
      </c>
      <c r="K103" s="175"/>
      <c r="L103" s="176">
        <f t="shared" ca="1" si="80"/>
        <v>24</v>
      </c>
      <c r="M103" s="177"/>
      <c r="N103" s="178">
        <f t="shared" ca="1" si="81"/>
        <v>6</v>
      </c>
      <c r="O103" s="179"/>
      <c r="P103" s="75" t="s">
        <v>64</v>
      </c>
      <c r="Q103" s="75" t="s">
        <v>64</v>
      </c>
      <c r="R103" s="75" t="s">
        <v>64</v>
      </c>
      <c r="S103" s="75" t="s">
        <v>64</v>
      </c>
      <c r="T103" s="75" t="s">
        <v>64</v>
      </c>
      <c r="U103" s="75" t="s">
        <v>64</v>
      </c>
      <c r="V103" s="75" t="s">
        <v>64</v>
      </c>
      <c r="W103" s="75" t="s">
        <v>63</v>
      </c>
      <c r="X103" s="75" t="s">
        <v>65</v>
      </c>
      <c r="Y103" s="75" t="s">
        <v>65</v>
      </c>
      <c r="Z103" s="75" t="s">
        <v>65</v>
      </c>
      <c r="AA103" s="75" t="s">
        <v>65</v>
      </c>
      <c r="AB103" s="75" t="s">
        <v>65</v>
      </c>
      <c r="AC103" s="75" t="s">
        <v>65</v>
      </c>
      <c r="AD103" s="75" t="s">
        <v>63</v>
      </c>
      <c r="AE103" s="75" t="s">
        <v>65</v>
      </c>
      <c r="AF103" s="75" t="s">
        <v>65</v>
      </c>
      <c r="AG103" s="75" t="s">
        <v>65</v>
      </c>
      <c r="AH103" s="75" t="s">
        <v>65</v>
      </c>
      <c r="AI103" s="75" t="s">
        <v>65</v>
      </c>
      <c r="AJ103" s="75" t="s">
        <v>65</v>
      </c>
      <c r="AK103" s="75" t="s">
        <v>63</v>
      </c>
      <c r="AL103" s="75" t="s">
        <v>65</v>
      </c>
      <c r="AM103" s="75" t="s">
        <v>63</v>
      </c>
      <c r="AN103" s="75" t="s">
        <v>65</v>
      </c>
      <c r="AO103" s="75" t="s">
        <v>65</v>
      </c>
      <c r="AP103" s="75" t="s">
        <v>63</v>
      </c>
      <c r="AQ103" s="75" t="s">
        <v>65</v>
      </c>
      <c r="AR103" s="75" t="s">
        <v>63</v>
      </c>
      <c r="AS103" s="75" t="s">
        <v>65</v>
      </c>
      <c r="AT103" s="80" t="s">
        <v>81</v>
      </c>
      <c r="AV103" s="89">
        <f t="shared" si="82"/>
        <v>18</v>
      </c>
      <c r="AW103" s="90">
        <f t="shared" si="83"/>
        <v>7</v>
      </c>
    </row>
    <row r="104" spans="1:49" ht="21.75" customHeight="1">
      <c r="A104" s="83">
        <v>7</v>
      </c>
      <c r="B104" s="183" t="str">
        <f t="shared" ca="1" si="84"/>
        <v/>
      </c>
      <c r="C104" s="184"/>
      <c r="D104" s="184"/>
      <c r="E104" s="179"/>
      <c r="F104" s="183" t="str">
        <f t="shared" ca="1" si="85"/>
        <v>□□□□</v>
      </c>
      <c r="G104" s="184"/>
      <c r="H104" s="184"/>
      <c r="I104" s="179"/>
      <c r="J104" s="174">
        <f t="shared" ca="1" si="79"/>
        <v>0.25</v>
      </c>
      <c r="K104" s="175"/>
      <c r="L104" s="176">
        <f t="shared" ca="1" si="80"/>
        <v>24</v>
      </c>
      <c r="M104" s="177"/>
      <c r="N104" s="178">
        <f t="shared" ca="1" si="81"/>
        <v>6</v>
      </c>
      <c r="O104" s="179"/>
      <c r="P104" s="75" t="s">
        <v>64</v>
      </c>
      <c r="Q104" s="75" t="s">
        <v>64</v>
      </c>
      <c r="R104" s="75" t="s">
        <v>64</v>
      </c>
      <c r="S104" s="75" t="s">
        <v>64</v>
      </c>
      <c r="T104" s="75" t="s">
        <v>64</v>
      </c>
      <c r="U104" s="75" t="s">
        <v>64</v>
      </c>
      <c r="V104" s="75" t="s">
        <v>64</v>
      </c>
      <c r="W104" s="75" t="s">
        <v>63</v>
      </c>
      <c r="X104" s="75" t="s">
        <v>65</v>
      </c>
      <c r="Y104" s="75" t="s">
        <v>65</v>
      </c>
      <c r="Z104" s="75" t="s">
        <v>65</v>
      </c>
      <c r="AA104" s="75" t="s">
        <v>65</v>
      </c>
      <c r="AB104" s="75" t="s">
        <v>65</v>
      </c>
      <c r="AC104" s="75" t="s">
        <v>65</v>
      </c>
      <c r="AD104" s="75" t="s">
        <v>63</v>
      </c>
      <c r="AE104" s="75" t="s">
        <v>65</v>
      </c>
      <c r="AF104" s="75" t="s">
        <v>65</v>
      </c>
      <c r="AG104" s="75" t="s">
        <v>65</v>
      </c>
      <c r="AH104" s="75" t="s">
        <v>65</v>
      </c>
      <c r="AI104" s="75" t="s">
        <v>65</v>
      </c>
      <c r="AJ104" s="75" t="s">
        <v>65</v>
      </c>
      <c r="AK104" s="75" t="s">
        <v>63</v>
      </c>
      <c r="AL104" s="75" t="s">
        <v>65</v>
      </c>
      <c r="AM104" s="75" t="s">
        <v>63</v>
      </c>
      <c r="AN104" s="75" t="s">
        <v>65</v>
      </c>
      <c r="AO104" s="75" t="s">
        <v>65</v>
      </c>
      <c r="AP104" s="75" t="s">
        <v>63</v>
      </c>
      <c r="AQ104" s="75" t="s">
        <v>65</v>
      </c>
      <c r="AR104" s="75" t="s">
        <v>63</v>
      </c>
      <c r="AS104" s="75" t="s">
        <v>65</v>
      </c>
      <c r="AT104" s="80" t="s">
        <v>81</v>
      </c>
      <c r="AV104" s="89">
        <f t="shared" si="82"/>
        <v>18</v>
      </c>
      <c r="AW104" s="90">
        <f t="shared" si="83"/>
        <v>7</v>
      </c>
    </row>
    <row r="105" spans="1:49" ht="21.75" customHeight="1">
      <c r="A105" s="83">
        <v>8</v>
      </c>
      <c r="B105" s="183" t="str">
        <f t="shared" ca="1" si="84"/>
        <v/>
      </c>
      <c r="C105" s="184"/>
      <c r="D105" s="184"/>
      <c r="E105" s="179"/>
      <c r="F105" s="183" t="str">
        <f t="shared" ca="1" si="85"/>
        <v>▽▽▽▽</v>
      </c>
      <c r="G105" s="184"/>
      <c r="H105" s="184"/>
      <c r="I105" s="179"/>
      <c r="J105" s="174">
        <f t="shared" ca="1" si="79"/>
        <v>0.25</v>
      </c>
      <c r="K105" s="175"/>
      <c r="L105" s="176">
        <f t="shared" ca="1" si="80"/>
        <v>24</v>
      </c>
      <c r="M105" s="177"/>
      <c r="N105" s="178">
        <f t="shared" ca="1" si="81"/>
        <v>6</v>
      </c>
      <c r="O105" s="179"/>
      <c r="P105" s="75" t="s">
        <v>64</v>
      </c>
      <c r="Q105" s="75" t="s">
        <v>64</v>
      </c>
      <c r="R105" s="75" t="s">
        <v>64</v>
      </c>
      <c r="S105" s="75" t="s">
        <v>64</v>
      </c>
      <c r="T105" s="75" t="s">
        <v>64</v>
      </c>
      <c r="U105" s="75" t="s">
        <v>64</v>
      </c>
      <c r="V105" s="75" t="s">
        <v>64</v>
      </c>
      <c r="W105" s="75" t="s">
        <v>63</v>
      </c>
      <c r="X105" s="75" t="s">
        <v>65</v>
      </c>
      <c r="Y105" s="75" t="s">
        <v>65</v>
      </c>
      <c r="Z105" s="75" t="s">
        <v>65</v>
      </c>
      <c r="AA105" s="75" t="s">
        <v>65</v>
      </c>
      <c r="AB105" s="75" t="s">
        <v>65</v>
      </c>
      <c r="AC105" s="75" t="s">
        <v>65</v>
      </c>
      <c r="AD105" s="75" t="s">
        <v>63</v>
      </c>
      <c r="AE105" s="75" t="s">
        <v>65</v>
      </c>
      <c r="AF105" s="75" t="s">
        <v>65</v>
      </c>
      <c r="AG105" s="75" t="s">
        <v>65</v>
      </c>
      <c r="AH105" s="75" t="s">
        <v>65</v>
      </c>
      <c r="AI105" s="75" t="s">
        <v>65</v>
      </c>
      <c r="AJ105" s="75" t="s">
        <v>65</v>
      </c>
      <c r="AK105" s="75" t="s">
        <v>63</v>
      </c>
      <c r="AL105" s="75" t="s">
        <v>65</v>
      </c>
      <c r="AM105" s="75" t="s">
        <v>63</v>
      </c>
      <c r="AN105" s="75" t="s">
        <v>65</v>
      </c>
      <c r="AO105" s="75" t="s">
        <v>65</v>
      </c>
      <c r="AP105" s="75" t="s">
        <v>63</v>
      </c>
      <c r="AQ105" s="75" t="s">
        <v>65</v>
      </c>
      <c r="AR105" s="75" t="s">
        <v>63</v>
      </c>
      <c r="AS105" s="75" t="s">
        <v>65</v>
      </c>
      <c r="AT105" s="80" t="s">
        <v>81</v>
      </c>
      <c r="AV105" s="89">
        <f t="shared" si="82"/>
        <v>18</v>
      </c>
      <c r="AW105" s="90">
        <f t="shared" si="83"/>
        <v>7</v>
      </c>
    </row>
    <row r="106" spans="1:49" ht="21.75" customHeight="1">
      <c r="A106" s="83">
        <v>9</v>
      </c>
      <c r="B106" s="183" t="str">
        <f t="shared" ca="1" si="84"/>
        <v/>
      </c>
      <c r="C106" s="184"/>
      <c r="D106" s="184"/>
      <c r="E106" s="179"/>
      <c r="F106" s="183" t="str">
        <f t="shared" ca="1" si="85"/>
        <v>●●●●</v>
      </c>
      <c r="G106" s="184"/>
      <c r="H106" s="184"/>
      <c r="I106" s="179"/>
      <c r="J106" s="174">
        <f t="shared" ca="1" si="79"/>
        <v>0.25</v>
      </c>
      <c r="K106" s="175"/>
      <c r="L106" s="176">
        <f t="shared" ca="1" si="80"/>
        <v>24</v>
      </c>
      <c r="M106" s="177"/>
      <c r="N106" s="178">
        <f t="shared" ca="1" si="81"/>
        <v>6</v>
      </c>
      <c r="O106" s="179"/>
      <c r="P106" s="75" t="s">
        <v>64</v>
      </c>
      <c r="Q106" s="75" t="s">
        <v>64</v>
      </c>
      <c r="R106" s="75" t="s">
        <v>64</v>
      </c>
      <c r="S106" s="75" t="s">
        <v>64</v>
      </c>
      <c r="T106" s="75" t="s">
        <v>64</v>
      </c>
      <c r="U106" s="75" t="s">
        <v>64</v>
      </c>
      <c r="V106" s="75" t="s">
        <v>64</v>
      </c>
      <c r="W106" s="75" t="s">
        <v>63</v>
      </c>
      <c r="X106" s="75" t="s">
        <v>65</v>
      </c>
      <c r="Y106" s="75" t="s">
        <v>65</v>
      </c>
      <c r="Z106" s="75" t="s">
        <v>65</v>
      </c>
      <c r="AA106" s="75" t="s">
        <v>65</v>
      </c>
      <c r="AB106" s="75" t="s">
        <v>65</v>
      </c>
      <c r="AC106" s="75" t="s">
        <v>65</v>
      </c>
      <c r="AD106" s="75" t="s">
        <v>63</v>
      </c>
      <c r="AE106" s="75" t="s">
        <v>65</v>
      </c>
      <c r="AF106" s="75" t="s">
        <v>65</v>
      </c>
      <c r="AG106" s="75" t="s">
        <v>65</v>
      </c>
      <c r="AH106" s="75" t="s">
        <v>65</v>
      </c>
      <c r="AI106" s="75" t="s">
        <v>65</v>
      </c>
      <c r="AJ106" s="75" t="s">
        <v>65</v>
      </c>
      <c r="AK106" s="75" t="s">
        <v>63</v>
      </c>
      <c r="AL106" s="75" t="s">
        <v>65</v>
      </c>
      <c r="AM106" s="75" t="s">
        <v>63</v>
      </c>
      <c r="AN106" s="75" t="s">
        <v>65</v>
      </c>
      <c r="AO106" s="75" t="s">
        <v>65</v>
      </c>
      <c r="AP106" s="75" t="s">
        <v>63</v>
      </c>
      <c r="AQ106" s="75" t="s">
        <v>65</v>
      </c>
      <c r="AR106" s="75" t="s">
        <v>63</v>
      </c>
      <c r="AS106" s="75" t="s">
        <v>65</v>
      </c>
      <c r="AT106" s="80" t="s">
        <v>81</v>
      </c>
      <c r="AV106" s="89">
        <f t="shared" si="82"/>
        <v>18</v>
      </c>
      <c r="AW106" s="90">
        <f t="shared" si="83"/>
        <v>7</v>
      </c>
    </row>
    <row r="107" spans="1:49" ht="21.75" customHeight="1">
      <c r="A107" s="83">
        <v>10</v>
      </c>
      <c r="B107" s="183" t="str">
        <f t="shared" ca="1" si="84"/>
        <v/>
      </c>
      <c r="C107" s="184"/>
      <c r="D107" s="184"/>
      <c r="E107" s="179"/>
      <c r="F107" s="183" t="str">
        <f t="shared" ca="1" si="85"/>
        <v>▲▲▲▲</v>
      </c>
      <c r="G107" s="184"/>
      <c r="H107" s="184"/>
      <c r="I107" s="179"/>
      <c r="J107" s="174">
        <f t="shared" ca="1" si="79"/>
        <v>0.25</v>
      </c>
      <c r="K107" s="175"/>
      <c r="L107" s="176">
        <f t="shared" ca="1" si="80"/>
        <v>24</v>
      </c>
      <c r="M107" s="177"/>
      <c r="N107" s="178">
        <f t="shared" ca="1" si="81"/>
        <v>6</v>
      </c>
      <c r="O107" s="179"/>
      <c r="P107" s="75" t="s">
        <v>64</v>
      </c>
      <c r="Q107" s="75" t="s">
        <v>64</v>
      </c>
      <c r="R107" s="75" t="s">
        <v>64</v>
      </c>
      <c r="S107" s="75" t="s">
        <v>64</v>
      </c>
      <c r="T107" s="75" t="s">
        <v>64</v>
      </c>
      <c r="U107" s="75" t="s">
        <v>64</v>
      </c>
      <c r="V107" s="75" t="s">
        <v>64</v>
      </c>
      <c r="W107" s="75" t="s">
        <v>63</v>
      </c>
      <c r="X107" s="75" t="s">
        <v>65</v>
      </c>
      <c r="Y107" s="75" t="s">
        <v>65</v>
      </c>
      <c r="Z107" s="75" t="s">
        <v>65</v>
      </c>
      <c r="AA107" s="75" t="s">
        <v>65</v>
      </c>
      <c r="AB107" s="75" t="s">
        <v>65</v>
      </c>
      <c r="AC107" s="75" t="s">
        <v>65</v>
      </c>
      <c r="AD107" s="75" t="s">
        <v>63</v>
      </c>
      <c r="AE107" s="75" t="s">
        <v>65</v>
      </c>
      <c r="AF107" s="75" t="s">
        <v>65</v>
      </c>
      <c r="AG107" s="75" t="s">
        <v>65</v>
      </c>
      <c r="AH107" s="75" t="s">
        <v>65</v>
      </c>
      <c r="AI107" s="75" t="s">
        <v>65</v>
      </c>
      <c r="AJ107" s="75" t="s">
        <v>65</v>
      </c>
      <c r="AK107" s="75" t="s">
        <v>63</v>
      </c>
      <c r="AL107" s="75" t="s">
        <v>65</v>
      </c>
      <c r="AM107" s="75" t="s">
        <v>63</v>
      </c>
      <c r="AN107" s="75" t="s">
        <v>65</v>
      </c>
      <c r="AO107" s="75" t="s">
        <v>65</v>
      </c>
      <c r="AP107" s="75" t="s">
        <v>63</v>
      </c>
      <c r="AQ107" s="75" t="s">
        <v>65</v>
      </c>
      <c r="AR107" s="75" t="s">
        <v>63</v>
      </c>
      <c r="AS107" s="75" t="s">
        <v>65</v>
      </c>
      <c r="AT107" s="80" t="s">
        <v>81</v>
      </c>
      <c r="AV107" s="89">
        <f t="shared" si="82"/>
        <v>18</v>
      </c>
      <c r="AW107" s="90">
        <f t="shared" si="83"/>
        <v>7</v>
      </c>
    </row>
    <row r="108" spans="1:49" ht="21.75" customHeight="1">
      <c r="A108" s="83">
        <v>11</v>
      </c>
      <c r="B108" s="183" t="str">
        <f t="shared" ca="1" si="84"/>
        <v>◆◆建設有限会社</v>
      </c>
      <c r="C108" s="184"/>
      <c r="D108" s="184"/>
      <c r="E108" s="179"/>
      <c r="F108" s="183" t="str">
        <f t="shared" ca="1" si="85"/>
        <v>◆◆◆◆</v>
      </c>
      <c r="G108" s="184"/>
      <c r="H108" s="184"/>
      <c r="I108" s="179"/>
      <c r="J108" s="174">
        <f t="shared" ca="1" si="79"/>
        <v>0.25</v>
      </c>
      <c r="K108" s="175"/>
      <c r="L108" s="176">
        <f t="shared" ca="1" si="80"/>
        <v>24</v>
      </c>
      <c r="M108" s="177"/>
      <c r="N108" s="178">
        <f t="shared" ca="1" si="81"/>
        <v>6</v>
      </c>
      <c r="O108" s="179"/>
      <c r="P108" s="75" t="s">
        <v>64</v>
      </c>
      <c r="Q108" s="75" t="s">
        <v>64</v>
      </c>
      <c r="R108" s="75" t="s">
        <v>64</v>
      </c>
      <c r="S108" s="75" t="s">
        <v>64</v>
      </c>
      <c r="T108" s="75" t="s">
        <v>64</v>
      </c>
      <c r="U108" s="75" t="s">
        <v>64</v>
      </c>
      <c r="V108" s="75" t="s">
        <v>64</v>
      </c>
      <c r="W108" s="75" t="s">
        <v>63</v>
      </c>
      <c r="X108" s="75" t="s">
        <v>65</v>
      </c>
      <c r="Y108" s="75" t="s">
        <v>65</v>
      </c>
      <c r="Z108" s="75" t="s">
        <v>65</v>
      </c>
      <c r="AA108" s="75" t="s">
        <v>65</v>
      </c>
      <c r="AB108" s="75" t="s">
        <v>65</v>
      </c>
      <c r="AC108" s="75" t="s">
        <v>65</v>
      </c>
      <c r="AD108" s="75" t="s">
        <v>63</v>
      </c>
      <c r="AE108" s="75" t="s">
        <v>65</v>
      </c>
      <c r="AF108" s="75" t="s">
        <v>65</v>
      </c>
      <c r="AG108" s="75" t="s">
        <v>65</v>
      </c>
      <c r="AH108" s="75" t="s">
        <v>65</v>
      </c>
      <c r="AI108" s="75" t="s">
        <v>65</v>
      </c>
      <c r="AJ108" s="75" t="s">
        <v>65</v>
      </c>
      <c r="AK108" s="75" t="s">
        <v>63</v>
      </c>
      <c r="AL108" s="75" t="s">
        <v>65</v>
      </c>
      <c r="AM108" s="75" t="s">
        <v>63</v>
      </c>
      <c r="AN108" s="75" t="s">
        <v>65</v>
      </c>
      <c r="AO108" s="75" t="s">
        <v>65</v>
      </c>
      <c r="AP108" s="75" t="s">
        <v>63</v>
      </c>
      <c r="AQ108" s="75" t="s">
        <v>65</v>
      </c>
      <c r="AR108" s="75" t="s">
        <v>63</v>
      </c>
      <c r="AS108" s="75" t="s">
        <v>65</v>
      </c>
      <c r="AT108" s="80" t="s">
        <v>81</v>
      </c>
      <c r="AV108" s="89">
        <f t="shared" si="82"/>
        <v>18</v>
      </c>
      <c r="AW108" s="90">
        <f t="shared" si="83"/>
        <v>7</v>
      </c>
    </row>
    <row r="109" spans="1:49" ht="21.75" customHeight="1">
      <c r="A109" s="83">
        <v>12</v>
      </c>
      <c r="B109" s="183" t="str">
        <f t="shared" ca="1" si="84"/>
        <v/>
      </c>
      <c r="C109" s="184"/>
      <c r="D109" s="184"/>
      <c r="E109" s="179"/>
      <c r="F109" s="183" t="str">
        <f t="shared" ca="1" si="85"/>
        <v>▼▼▼▼</v>
      </c>
      <c r="G109" s="184"/>
      <c r="H109" s="184"/>
      <c r="I109" s="179"/>
      <c r="J109" s="174">
        <f t="shared" ca="1" si="79"/>
        <v>0.25</v>
      </c>
      <c r="K109" s="175"/>
      <c r="L109" s="176">
        <f t="shared" ca="1" si="80"/>
        <v>24</v>
      </c>
      <c r="M109" s="177"/>
      <c r="N109" s="178">
        <f t="shared" ca="1" si="81"/>
        <v>6</v>
      </c>
      <c r="O109" s="179"/>
      <c r="P109" s="75" t="s">
        <v>64</v>
      </c>
      <c r="Q109" s="75" t="s">
        <v>64</v>
      </c>
      <c r="R109" s="75" t="s">
        <v>64</v>
      </c>
      <c r="S109" s="75" t="s">
        <v>64</v>
      </c>
      <c r="T109" s="75" t="s">
        <v>64</v>
      </c>
      <c r="U109" s="75" t="s">
        <v>64</v>
      </c>
      <c r="V109" s="75" t="s">
        <v>64</v>
      </c>
      <c r="W109" s="75" t="s">
        <v>63</v>
      </c>
      <c r="X109" s="75" t="s">
        <v>65</v>
      </c>
      <c r="Y109" s="75" t="s">
        <v>65</v>
      </c>
      <c r="Z109" s="75" t="s">
        <v>65</v>
      </c>
      <c r="AA109" s="75" t="s">
        <v>65</v>
      </c>
      <c r="AB109" s="75" t="s">
        <v>65</v>
      </c>
      <c r="AC109" s="75" t="s">
        <v>65</v>
      </c>
      <c r="AD109" s="75" t="s">
        <v>63</v>
      </c>
      <c r="AE109" s="75" t="s">
        <v>65</v>
      </c>
      <c r="AF109" s="75" t="s">
        <v>65</v>
      </c>
      <c r="AG109" s="75" t="s">
        <v>65</v>
      </c>
      <c r="AH109" s="75" t="s">
        <v>65</v>
      </c>
      <c r="AI109" s="75" t="s">
        <v>65</v>
      </c>
      <c r="AJ109" s="75" t="s">
        <v>65</v>
      </c>
      <c r="AK109" s="75" t="s">
        <v>63</v>
      </c>
      <c r="AL109" s="75" t="s">
        <v>65</v>
      </c>
      <c r="AM109" s="75" t="s">
        <v>63</v>
      </c>
      <c r="AN109" s="75" t="s">
        <v>65</v>
      </c>
      <c r="AO109" s="75" t="s">
        <v>65</v>
      </c>
      <c r="AP109" s="75" t="s">
        <v>63</v>
      </c>
      <c r="AQ109" s="75" t="s">
        <v>65</v>
      </c>
      <c r="AR109" s="75" t="s">
        <v>63</v>
      </c>
      <c r="AS109" s="75" t="s">
        <v>65</v>
      </c>
      <c r="AT109" s="80" t="s">
        <v>81</v>
      </c>
      <c r="AV109" s="89">
        <f t="shared" si="82"/>
        <v>18</v>
      </c>
      <c r="AW109" s="90">
        <f t="shared" si="83"/>
        <v>7</v>
      </c>
    </row>
    <row r="110" spans="1:49" ht="21.75" customHeight="1">
      <c r="A110" s="83">
        <v>13</v>
      </c>
      <c r="B110" s="183" t="str">
        <f t="shared" ca="1" si="84"/>
        <v/>
      </c>
      <c r="C110" s="184"/>
      <c r="D110" s="184"/>
      <c r="E110" s="179"/>
      <c r="F110" s="183" t="str">
        <f t="shared" ca="1" si="85"/>
        <v>■■■■</v>
      </c>
      <c r="G110" s="184"/>
      <c r="H110" s="184"/>
      <c r="I110" s="179"/>
      <c r="J110" s="174">
        <f t="shared" ca="1" si="79"/>
        <v>0.25</v>
      </c>
      <c r="K110" s="175"/>
      <c r="L110" s="176">
        <f t="shared" ca="1" si="80"/>
        <v>24</v>
      </c>
      <c r="M110" s="177"/>
      <c r="N110" s="178">
        <f t="shared" ca="1" si="81"/>
        <v>6</v>
      </c>
      <c r="O110" s="179"/>
      <c r="P110" s="75" t="s">
        <v>64</v>
      </c>
      <c r="Q110" s="75" t="s">
        <v>64</v>
      </c>
      <c r="R110" s="75" t="s">
        <v>64</v>
      </c>
      <c r="S110" s="75" t="s">
        <v>64</v>
      </c>
      <c r="T110" s="75" t="s">
        <v>64</v>
      </c>
      <c r="U110" s="75" t="s">
        <v>64</v>
      </c>
      <c r="V110" s="75" t="s">
        <v>64</v>
      </c>
      <c r="W110" s="75" t="s">
        <v>63</v>
      </c>
      <c r="X110" s="75" t="s">
        <v>65</v>
      </c>
      <c r="Y110" s="75" t="s">
        <v>65</v>
      </c>
      <c r="Z110" s="75" t="s">
        <v>65</v>
      </c>
      <c r="AA110" s="75" t="s">
        <v>65</v>
      </c>
      <c r="AB110" s="75" t="s">
        <v>65</v>
      </c>
      <c r="AC110" s="75" t="s">
        <v>65</v>
      </c>
      <c r="AD110" s="75" t="s">
        <v>63</v>
      </c>
      <c r="AE110" s="75" t="s">
        <v>65</v>
      </c>
      <c r="AF110" s="75" t="s">
        <v>65</v>
      </c>
      <c r="AG110" s="75" t="s">
        <v>65</v>
      </c>
      <c r="AH110" s="75" t="s">
        <v>65</v>
      </c>
      <c r="AI110" s="75" t="s">
        <v>65</v>
      </c>
      <c r="AJ110" s="75" t="s">
        <v>65</v>
      </c>
      <c r="AK110" s="75" t="s">
        <v>63</v>
      </c>
      <c r="AL110" s="75" t="s">
        <v>65</v>
      </c>
      <c r="AM110" s="75" t="s">
        <v>63</v>
      </c>
      <c r="AN110" s="75" t="s">
        <v>65</v>
      </c>
      <c r="AO110" s="75" t="s">
        <v>65</v>
      </c>
      <c r="AP110" s="75" t="s">
        <v>63</v>
      </c>
      <c r="AQ110" s="75" t="s">
        <v>65</v>
      </c>
      <c r="AR110" s="75" t="s">
        <v>63</v>
      </c>
      <c r="AS110" s="75" t="s">
        <v>65</v>
      </c>
      <c r="AT110" s="80" t="s">
        <v>81</v>
      </c>
      <c r="AV110" s="89">
        <f t="shared" si="82"/>
        <v>18</v>
      </c>
      <c r="AW110" s="90">
        <f t="shared" si="83"/>
        <v>7</v>
      </c>
    </row>
    <row r="111" spans="1:49" ht="21.75" customHeight="1">
      <c r="A111" s="83">
        <v>14</v>
      </c>
      <c r="B111" s="183" t="str">
        <f t="shared" ca="1" si="84"/>
        <v/>
      </c>
      <c r="C111" s="184"/>
      <c r="D111" s="184"/>
      <c r="E111" s="179"/>
      <c r="F111" s="183" t="str">
        <f t="shared" ca="1" si="85"/>
        <v>○○●●</v>
      </c>
      <c r="G111" s="184"/>
      <c r="H111" s="184"/>
      <c r="I111" s="179"/>
      <c r="J111" s="174">
        <f t="shared" ca="1" si="79"/>
        <v>0.25</v>
      </c>
      <c r="K111" s="175"/>
      <c r="L111" s="176">
        <f t="shared" ca="1" si="80"/>
        <v>24</v>
      </c>
      <c r="M111" s="177"/>
      <c r="N111" s="178">
        <f t="shared" ca="1" si="81"/>
        <v>6</v>
      </c>
      <c r="O111" s="179"/>
      <c r="P111" s="75" t="s">
        <v>64</v>
      </c>
      <c r="Q111" s="75" t="s">
        <v>64</v>
      </c>
      <c r="R111" s="75" t="s">
        <v>64</v>
      </c>
      <c r="S111" s="75" t="s">
        <v>64</v>
      </c>
      <c r="T111" s="75" t="s">
        <v>64</v>
      </c>
      <c r="U111" s="75" t="s">
        <v>64</v>
      </c>
      <c r="V111" s="75" t="s">
        <v>64</v>
      </c>
      <c r="W111" s="75" t="s">
        <v>63</v>
      </c>
      <c r="X111" s="75" t="s">
        <v>65</v>
      </c>
      <c r="Y111" s="75" t="s">
        <v>65</v>
      </c>
      <c r="Z111" s="75" t="s">
        <v>65</v>
      </c>
      <c r="AA111" s="75" t="s">
        <v>65</v>
      </c>
      <c r="AB111" s="75" t="s">
        <v>65</v>
      </c>
      <c r="AC111" s="75" t="s">
        <v>65</v>
      </c>
      <c r="AD111" s="75" t="s">
        <v>63</v>
      </c>
      <c r="AE111" s="75" t="s">
        <v>65</v>
      </c>
      <c r="AF111" s="75" t="s">
        <v>65</v>
      </c>
      <c r="AG111" s="75" t="s">
        <v>65</v>
      </c>
      <c r="AH111" s="75" t="s">
        <v>65</v>
      </c>
      <c r="AI111" s="75" t="s">
        <v>65</v>
      </c>
      <c r="AJ111" s="75" t="s">
        <v>65</v>
      </c>
      <c r="AK111" s="75" t="s">
        <v>63</v>
      </c>
      <c r="AL111" s="75" t="s">
        <v>65</v>
      </c>
      <c r="AM111" s="75" t="s">
        <v>63</v>
      </c>
      <c r="AN111" s="75" t="s">
        <v>65</v>
      </c>
      <c r="AO111" s="75" t="s">
        <v>65</v>
      </c>
      <c r="AP111" s="75" t="s">
        <v>63</v>
      </c>
      <c r="AQ111" s="75" t="s">
        <v>65</v>
      </c>
      <c r="AR111" s="75" t="s">
        <v>63</v>
      </c>
      <c r="AS111" s="75" t="s">
        <v>65</v>
      </c>
      <c r="AT111" s="80" t="s">
        <v>81</v>
      </c>
      <c r="AV111" s="89">
        <f t="shared" si="82"/>
        <v>18</v>
      </c>
      <c r="AW111" s="90">
        <f t="shared" si="83"/>
        <v>7</v>
      </c>
    </row>
    <row r="112" spans="1:49" ht="21.75" customHeight="1">
      <c r="A112" s="83">
        <v>15</v>
      </c>
      <c r="B112" s="183" t="str">
        <f t="shared" ca="1" si="84"/>
        <v/>
      </c>
      <c r="C112" s="184"/>
      <c r="D112" s="184"/>
      <c r="E112" s="179"/>
      <c r="F112" s="183" t="str">
        <f t="shared" ca="1" si="85"/>
        <v>△△▲▲</v>
      </c>
      <c r="G112" s="184"/>
      <c r="H112" s="184"/>
      <c r="I112" s="179"/>
      <c r="J112" s="174">
        <f t="shared" ca="1" si="79"/>
        <v>0.25</v>
      </c>
      <c r="K112" s="175"/>
      <c r="L112" s="176">
        <f t="shared" ca="1" si="80"/>
        <v>24</v>
      </c>
      <c r="M112" s="177"/>
      <c r="N112" s="178">
        <f t="shared" ca="1" si="81"/>
        <v>6</v>
      </c>
      <c r="O112" s="179"/>
      <c r="P112" s="75" t="s">
        <v>64</v>
      </c>
      <c r="Q112" s="75" t="s">
        <v>64</v>
      </c>
      <c r="R112" s="75" t="s">
        <v>64</v>
      </c>
      <c r="S112" s="75" t="s">
        <v>64</v>
      </c>
      <c r="T112" s="75" t="s">
        <v>64</v>
      </c>
      <c r="U112" s="75" t="s">
        <v>64</v>
      </c>
      <c r="V112" s="75" t="s">
        <v>64</v>
      </c>
      <c r="W112" s="75" t="s">
        <v>63</v>
      </c>
      <c r="X112" s="75" t="s">
        <v>65</v>
      </c>
      <c r="Y112" s="75" t="s">
        <v>65</v>
      </c>
      <c r="Z112" s="75" t="s">
        <v>65</v>
      </c>
      <c r="AA112" s="75" t="s">
        <v>65</v>
      </c>
      <c r="AB112" s="75" t="s">
        <v>65</v>
      </c>
      <c r="AC112" s="75" t="s">
        <v>65</v>
      </c>
      <c r="AD112" s="75" t="s">
        <v>63</v>
      </c>
      <c r="AE112" s="75" t="s">
        <v>65</v>
      </c>
      <c r="AF112" s="75" t="s">
        <v>65</v>
      </c>
      <c r="AG112" s="75" t="s">
        <v>65</v>
      </c>
      <c r="AH112" s="75" t="s">
        <v>65</v>
      </c>
      <c r="AI112" s="75" t="s">
        <v>65</v>
      </c>
      <c r="AJ112" s="75" t="s">
        <v>65</v>
      </c>
      <c r="AK112" s="75" t="s">
        <v>63</v>
      </c>
      <c r="AL112" s="75" t="s">
        <v>65</v>
      </c>
      <c r="AM112" s="75" t="s">
        <v>63</v>
      </c>
      <c r="AN112" s="75" t="s">
        <v>65</v>
      </c>
      <c r="AO112" s="75" t="s">
        <v>65</v>
      </c>
      <c r="AP112" s="75" t="s">
        <v>63</v>
      </c>
      <c r="AQ112" s="75" t="s">
        <v>65</v>
      </c>
      <c r="AR112" s="75" t="s">
        <v>63</v>
      </c>
      <c r="AS112" s="75" t="s">
        <v>65</v>
      </c>
      <c r="AT112" s="80" t="s">
        <v>81</v>
      </c>
      <c r="AV112" s="89">
        <f t="shared" si="82"/>
        <v>18</v>
      </c>
      <c r="AW112" s="90">
        <f t="shared" si="83"/>
        <v>7</v>
      </c>
    </row>
    <row r="113" spans="1:49" ht="21.75" customHeight="1">
      <c r="A113" s="83">
        <v>16</v>
      </c>
      <c r="B113" s="183" t="str">
        <f t="shared" ca="1" si="84"/>
        <v>株式会社□□組</v>
      </c>
      <c r="C113" s="184"/>
      <c r="D113" s="184"/>
      <c r="E113" s="179"/>
      <c r="F113" s="183" t="str">
        <f t="shared" ca="1" si="85"/>
        <v>□□■■</v>
      </c>
      <c r="G113" s="184"/>
      <c r="H113" s="184"/>
      <c r="I113" s="179"/>
      <c r="J113" s="174">
        <f t="shared" ca="1" si="79"/>
        <v>0.25</v>
      </c>
      <c r="K113" s="175"/>
      <c r="L113" s="176">
        <f t="shared" ca="1" si="80"/>
        <v>24</v>
      </c>
      <c r="M113" s="177"/>
      <c r="N113" s="178">
        <f t="shared" ca="1" si="81"/>
        <v>6</v>
      </c>
      <c r="O113" s="179"/>
      <c r="P113" s="75" t="s">
        <v>64</v>
      </c>
      <c r="Q113" s="75" t="s">
        <v>64</v>
      </c>
      <c r="R113" s="75" t="s">
        <v>64</v>
      </c>
      <c r="S113" s="75" t="s">
        <v>64</v>
      </c>
      <c r="T113" s="75" t="s">
        <v>64</v>
      </c>
      <c r="U113" s="75" t="s">
        <v>64</v>
      </c>
      <c r="V113" s="75" t="s">
        <v>64</v>
      </c>
      <c r="W113" s="75" t="s">
        <v>63</v>
      </c>
      <c r="X113" s="75" t="s">
        <v>65</v>
      </c>
      <c r="Y113" s="75" t="s">
        <v>65</v>
      </c>
      <c r="Z113" s="75" t="s">
        <v>65</v>
      </c>
      <c r="AA113" s="75" t="s">
        <v>65</v>
      </c>
      <c r="AB113" s="75" t="s">
        <v>65</v>
      </c>
      <c r="AC113" s="75" t="s">
        <v>65</v>
      </c>
      <c r="AD113" s="75" t="s">
        <v>63</v>
      </c>
      <c r="AE113" s="75" t="s">
        <v>65</v>
      </c>
      <c r="AF113" s="75" t="s">
        <v>65</v>
      </c>
      <c r="AG113" s="75" t="s">
        <v>65</v>
      </c>
      <c r="AH113" s="75" t="s">
        <v>65</v>
      </c>
      <c r="AI113" s="75" t="s">
        <v>65</v>
      </c>
      <c r="AJ113" s="75" t="s">
        <v>65</v>
      </c>
      <c r="AK113" s="75" t="s">
        <v>63</v>
      </c>
      <c r="AL113" s="75" t="s">
        <v>65</v>
      </c>
      <c r="AM113" s="75" t="s">
        <v>63</v>
      </c>
      <c r="AN113" s="75" t="s">
        <v>65</v>
      </c>
      <c r="AO113" s="75" t="s">
        <v>65</v>
      </c>
      <c r="AP113" s="75" t="s">
        <v>63</v>
      </c>
      <c r="AQ113" s="75" t="s">
        <v>65</v>
      </c>
      <c r="AR113" s="75" t="s">
        <v>63</v>
      </c>
      <c r="AS113" s="75" t="s">
        <v>65</v>
      </c>
      <c r="AT113" s="80" t="s">
        <v>81</v>
      </c>
      <c r="AV113" s="89">
        <f t="shared" si="82"/>
        <v>18</v>
      </c>
      <c r="AW113" s="90">
        <f t="shared" si="83"/>
        <v>7</v>
      </c>
    </row>
    <row r="114" spans="1:49" ht="21.75" customHeight="1">
      <c r="A114" s="83">
        <v>17</v>
      </c>
      <c r="B114" s="183" t="str">
        <f t="shared" ca="1" si="84"/>
        <v/>
      </c>
      <c r="C114" s="184"/>
      <c r="D114" s="184"/>
      <c r="E114" s="179"/>
      <c r="F114" s="183" t="str">
        <f t="shared" ca="1" si="85"/>
        <v>▽▽▼▼</v>
      </c>
      <c r="G114" s="184"/>
      <c r="H114" s="184"/>
      <c r="I114" s="179"/>
      <c r="J114" s="174">
        <f t="shared" ca="1" si="79"/>
        <v>0.25</v>
      </c>
      <c r="K114" s="175"/>
      <c r="L114" s="176">
        <f t="shared" ca="1" si="80"/>
        <v>24</v>
      </c>
      <c r="M114" s="177"/>
      <c r="N114" s="178">
        <f t="shared" ca="1" si="81"/>
        <v>6</v>
      </c>
      <c r="O114" s="179"/>
      <c r="P114" s="75" t="s">
        <v>64</v>
      </c>
      <c r="Q114" s="75" t="s">
        <v>64</v>
      </c>
      <c r="R114" s="75" t="s">
        <v>64</v>
      </c>
      <c r="S114" s="75" t="s">
        <v>64</v>
      </c>
      <c r="T114" s="75" t="s">
        <v>64</v>
      </c>
      <c r="U114" s="75" t="s">
        <v>64</v>
      </c>
      <c r="V114" s="75" t="s">
        <v>64</v>
      </c>
      <c r="W114" s="75" t="s">
        <v>63</v>
      </c>
      <c r="X114" s="75" t="s">
        <v>65</v>
      </c>
      <c r="Y114" s="75" t="s">
        <v>65</v>
      </c>
      <c r="Z114" s="75" t="s">
        <v>65</v>
      </c>
      <c r="AA114" s="75" t="s">
        <v>65</v>
      </c>
      <c r="AB114" s="75" t="s">
        <v>65</v>
      </c>
      <c r="AC114" s="75" t="s">
        <v>65</v>
      </c>
      <c r="AD114" s="75" t="s">
        <v>63</v>
      </c>
      <c r="AE114" s="75" t="s">
        <v>65</v>
      </c>
      <c r="AF114" s="75" t="s">
        <v>65</v>
      </c>
      <c r="AG114" s="75" t="s">
        <v>65</v>
      </c>
      <c r="AH114" s="75" t="s">
        <v>65</v>
      </c>
      <c r="AI114" s="75" t="s">
        <v>65</v>
      </c>
      <c r="AJ114" s="75" t="s">
        <v>65</v>
      </c>
      <c r="AK114" s="75" t="s">
        <v>63</v>
      </c>
      <c r="AL114" s="75" t="s">
        <v>65</v>
      </c>
      <c r="AM114" s="75" t="s">
        <v>63</v>
      </c>
      <c r="AN114" s="75" t="s">
        <v>65</v>
      </c>
      <c r="AO114" s="75" t="s">
        <v>65</v>
      </c>
      <c r="AP114" s="75" t="s">
        <v>63</v>
      </c>
      <c r="AQ114" s="75" t="s">
        <v>65</v>
      </c>
      <c r="AR114" s="75" t="s">
        <v>63</v>
      </c>
      <c r="AS114" s="75" t="s">
        <v>65</v>
      </c>
      <c r="AT114" s="80" t="s">
        <v>81</v>
      </c>
      <c r="AV114" s="89">
        <f t="shared" si="82"/>
        <v>18</v>
      </c>
      <c r="AW114" s="90">
        <f t="shared" si="83"/>
        <v>7</v>
      </c>
    </row>
    <row r="115" spans="1:49" ht="21.75" customHeight="1">
      <c r="A115" s="83">
        <v>18</v>
      </c>
      <c r="B115" s="183" t="str">
        <f t="shared" ca="1" si="84"/>
        <v/>
      </c>
      <c r="C115" s="184"/>
      <c r="D115" s="184"/>
      <c r="E115" s="179"/>
      <c r="F115" s="183" t="str">
        <f t="shared" ca="1" si="85"/>
        <v>◇◇◆◆</v>
      </c>
      <c r="G115" s="184"/>
      <c r="H115" s="184"/>
      <c r="I115" s="179"/>
      <c r="J115" s="174">
        <f t="shared" ca="1" si="79"/>
        <v>0.25</v>
      </c>
      <c r="K115" s="175"/>
      <c r="L115" s="176">
        <f t="shared" ca="1" si="80"/>
        <v>24</v>
      </c>
      <c r="M115" s="177"/>
      <c r="N115" s="178">
        <f t="shared" ca="1" si="81"/>
        <v>6</v>
      </c>
      <c r="O115" s="179"/>
      <c r="P115" s="75" t="s">
        <v>64</v>
      </c>
      <c r="Q115" s="75" t="s">
        <v>64</v>
      </c>
      <c r="R115" s="75" t="s">
        <v>64</v>
      </c>
      <c r="S115" s="75" t="s">
        <v>64</v>
      </c>
      <c r="T115" s="75" t="s">
        <v>64</v>
      </c>
      <c r="U115" s="75" t="s">
        <v>64</v>
      </c>
      <c r="V115" s="75" t="s">
        <v>64</v>
      </c>
      <c r="W115" s="75" t="s">
        <v>63</v>
      </c>
      <c r="X115" s="75" t="s">
        <v>65</v>
      </c>
      <c r="Y115" s="75" t="s">
        <v>65</v>
      </c>
      <c r="Z115" s="75" t="s">
        <v>65</v>
      </c>
      <c r="AA115" s="75" t="s">
        <v>65</v>
      </c>
      <c r="AB115" s="75" t="s">
        <v>65</v>
      </c>
      <c r="AC115" s="75" t="s">
        <v>65</v>
      </c>
      <c r="AD115" s="75" t="s">
        <v>63</v>
      </c>
      <c r="AE115" s="75" t="s">
        <v>65</v>
      </c>
      <c r="AF115" s="75" t="s">
        <v>65</v>
      </c>
      <c r="AG115" s="75" t="s">
        <v>65</v>
      </c>
      <c r="AH115" s="75" t="s">
        <v>65</v>
      </c>
      <c r="AI115" s="75" t="s">
        <v>65</v>
      </c>
      <c r="AJ115" s="75" t="s">
        <v>65</v>
      </c>
      <c r="AK115" s="75" t="s">
        <v>63</v>
      </c>
      <c r="AL115" s="75" t="s">
        <v>65</v>
      </c>
      <c r="AM115" s="75" t="s">
        <v>63</v>
      </c>
      <c r="AN115" s="75" t="s">
        <v>65</v>
      </c>
      <c r="AO115" s="75" t="s">
        <v>65</v>
      </c>
      <c r="AP115" s="75" t="s">
        <v>63</v>
      </c>
      <c r="AQ115" s="75" t="s">
        <v>65</v>
      </c>
      <c r="AR115" s="75" t="s">
        <v>63</v>
      </c>
      <c r="AS115" s="75" t="s">
        <v>65</v>
      </c>
      <c r="AT115" s="80" t="s">
        <v>81</v>
      </c>
      <c r="AV115" s="89">
        <f t="shared" si="82"/>
        <v>18</v>
      </c>
      <c r="AW115" s="90">
        <f t="shared" si="83"/>
        <v>7</v>
      </c>
    </row>
    <row r="116" spans="1:49" ht="21.75" customHeight="1">
      <c r="A116" s="83">
        <v>19</v>
      </c>
      <c r="B116" s="183" t="str">
        <f t="shared" ca="1" si="84"/>
        <v/>
      </c>
      <c r="C116" s="184"/>
      <c r="D116" s="184"/>
      <c r="E116" s="179"/>
      <c r="F116" s="183" t="str">
        <f t="shared" ca="1" si="85"/>
        <v>●●○○</v>
      </c>
      <c r="G116" s="184"/>
      <c r="H116" s="184"/>
      <c r="I116" s="179"/>
      <c r="J116" s="174">
        <f t="shared" ca="1" si="79"/>
        <v>0.25</v>
      </c>
      <c r="K116" s="175"/>
      <c r="L116" s="176">
        <f t="shared" ca="1" si="80"/>
        <v>24</v>
      </c>
      <c r="M116" s="177"/>
      <c r="N116" s="178">
        <f t="shared" ca="1" si="81"/>
        <v>6</v>
      </c>
      <c r="O116" s="179"/>
      <c r="P116" s="75" t="s">
        <v>64</v>
      </c>
      <c r="Q116" s="75" t="s">
        <v>64</v>
      </c>
      <c r="R116" s="75" t="s">
        <v>64</v>
      </c>
      <c r="S116" s="75" t="s">
        <v>64</v>
      </c>
      <c r="T116" s="75" t="s">
        <v>64</v>
      </c>
      <c r="U116" s="75" t="s">
        <v>64</v>
      </c>
      <c r="V116" s="75" t="s">
        <v>64</v>
      </c>
      <c r="W116" s="75" t="s">
        <v>63</v>
      </c>
      <c r="X116" s="75" t="s">
        <v>65</v>
      </c>
      <c r="Y116" s="75" t="s">
        <v>65</v>
      </c>
      <c r="Z116" s="75" t="s">
        <v>65</v>
      </c>
      <c r="AA116" s="75" t="s">
        <v>65</v>
      </c>
      <c r="AB116" s="75" t="s">
        <v>65</v>
      </c>
      <c r="AC116" s="75" t="s">
        <v>65</v>
      </c>
      <c r="AD116" s="75" t="s">
        <v>63</v>
      </c>
      <c r="AE116" s="75" t="s">
        <v>65</v>
      </c>
      <c r="AF116" s="75" t="s">
        <v>65</v>
      </c>
      <c r="AG116" s="75" t="s">
        <v>65</v>
      </c>
      <c r="AH116" s="75" t="s">
        <v>65</v>
      </c>
      <c r="AI116" s="75" t="s">
        <v>65</v>
      </c>
      <c r="AJ116" s="75" t="s">
        <v>65</v>
      </c>
      <c r="AK116" s="75" t="s">
        <v>63</v>
      </c>
      <c r="AL116" s="75" t="s">
        <v>65</v>
      </c>
      <c r="AM116" s="75" t="s">
        <v>63</v>
      </c>
      <c r="AN116" s="75" t="s">
        <v>65</v>
      </c>
      <c r="AO116" s="75" t="s">
        <v>65</v>
      </c>
      <c r="AP116" s="75" t="s">
        <v>63</v>
      </c>
      <c r="AQ116" s="75" t="s">
        <v>65</v>
      </c>
      <c r="AR116" s="75" t="s">
        <v>63</v>
      </c>
      <c r="AS116" s="75" t="s">
        <v>65</v>
      </c>
      <c r="AT116" s="80" t="s">
        <v>81</v>
      </c>
      <c r="AV116" s="89">
        <f t="shared" si="82"/>
        <v>18</v>
      </c>
      <c r="AW116" s="90">
        <f t="shared" si="83"/>
        <v>7</v>
      </c>
    </row>
    <row r="117" spans="1:49" ht="21.75" customHeight="1">
      <c r="A117" s="83">
        <v>20</v>
      </c>
      <c r="B117" s="183" t="str">
        <f t="shared" ca="1" si="84"/>
        <v/>
      </c>
      <c r="C117" s="184"/>
      <c r="D117" s="184"/>
      <c r="E117" s="179"/>
      <c r="F117" s="183" t="str">
        <f t="shared" ca="1" si="85"/>
        <v>▲▲△△</v>
      </c>
      <c r="G117" s="184"/>
      <c r="H117" s="184"/>
      <c r="I117" s="179"/>
      <c r="J117" s="174">
        <f t="shared" ca="1" si="79"/>
        <v>0.25</v>
      </c>
      <c r="K117" s="175"/>
      <c r="L117" s="176">
        <f t="shared" ca="1" si="80"/>
        <v>24</v>
      </c>
      <c r="M117" s="177"/>
      <c r="N117" s="178">
        <f t="shared" ca="1" si="81"/>
        <v>6</v>
      </c>
      <c r="O117" s="179"/>
      <c r="P117" s="75" t="s">
        <v>64</v>
      </c>
      <c r="Q117" s="75" t="s">
        <v>64</v>
      </c>
      <c r="R117" s="75" t="s">
        <v>64</v>
      </c>
      <c r="S117" s="75" t="s">
        <v>64</v>
      </c>
      <c r="T117" s="75" t="s">
        <v>64</v>
      </c>
      <c r="U117" s="75" t="s">
        <v>64</v>
      </c>
      <c r="V117" s="75" t="s">
        <v>64</v>
      </c>
      <c r="W117" s="75" t="s">
        <v>63</v>
      </c>
      <c r="X117" s="75" t="s">
        <v>65</v>
      </c>
      <c r="Y117" s="75" t="s">
        <v>65</v>
      </c>
      <c r="Z117" s="75" t="s">
        <v>65</v>
      </c>
      <c r="AA117" s="75" t="s">
        <v>65</v>
      </c>
      <c r="AB117" s="75" t="s">
        <v>65</v>
      </c>
      <c r="AC117" s="75" t="s">
        <v>65</v>
      </c>
      <c r="AD117" s="75" t="s">
        <v>63</v>
      </c>
      <c r="AE117" s="75" t="s">
        <v>65</v>
      </c>
      <c r="AF117" s="75" t="s">
        <v>65</v>
      </c>
      <c r="AG117" s="75" t="s">
        <v>65</v>
      </c>
      <c r="AH117" s="75" t="s">
        <v>65</v>
      </c>
      <c r="AI117" s="75" t="s">
        <v>65</v>
      </c>
      <c r="AJ117" s="75" t="s">
        <v>65</v>
      </c>
      <c r="AK117" s="75" t="s">
        <v>63</v>
      </c>
      <c r="AL117" s="75" t="s">
        <v>65</v>
      </c>
      <c r="AM117" s="75" t="s">
        <v>63</v>
      </c>
      <c r="AN117" s="75" t="s">
        <v>65</v>
      </c>
      <c r="AO117" s="75" t="s">
        <v>65</v>
      </c>
      <c r="AP117" s="75" t="s">
        <v>63</v>
      </c>
      <c r="AQ117" s="75" t="s">
        <v>65</v>
      </c>
      <c r="AR117" s="75" t="s">
        <v>63</v>
      </c>
      <c r="AS117" s="75" t="s">
        <v>65</v>
      </c>
      <c r="AT117" s="80" t="s">
        <v>81</v>
      </c>
      <c r="AV117" s="89">
        <f t="shared" si="82"/>
        <v>18</v>
      </c>
      <c r="AW117" s="90">
        <f t="shared" si="83"/>
        <v>7</v>
      </c>
    </row>
    <row r="121" spans="1:49" ht="21.75" customHeight="1">
      <c r="B121" s="64"/>
      <c r="C121" s="64"/>
      <c r="D121" s="64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49" ht="21.75" customHeight="1">
      <c r="B122" s="150" t="s">
        <v>60</v>
      </c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</row>
    <row r="123" spans="1:49" ht="21.75" customHeight="1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</row>
    <row r="124" spans="1:49" ht="21.75" customHeight="1">
      <c r="B124" s="215" t="s">
        <v>29</v>
      </c>
      <c r="C124" s="215"/>
      <c r="D124" s="215"/>
      <c r="E124" s="198" t="str">
        <f>基本情報!$G$10</f>
        <v>○○工事</v>
      </c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97" t="s">
        <v>69</v>
      </c>
      <c r="Y124" s="97"/>
      <c r="Z124" s="97"/>
      <c r="AA124" s="97"/>
      <c r="AB124" s="216" t="str">
        <f>基本情報!$F$3</f>
        <v>○○建設株式会社</v>
      </c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63"/>
      <c r="AQ124" s="62"/>
      <c r="AR124" s="62"/>
      <c r="AS124" s="62"/>
      <c r="AT124" s="62"/>
    </row>
    <row r="126" spans="1:49" ht="21.75" customHeight="1">
      <c r="A126" s="96">
        <v>4</v>
      </c>
      <c r="B126" s="185">
        <f>IF(EDATE($X$5,A126)&gt;$AI$5,"",YEAR(EDATE($X$5,A126)))</f>
        <v>2023</v>
      </c>
      <c r="C126" s="186"/>
      <c r="D126" s="186"/>
      <c r="E126" s="61" t="s">
        <v>61</v>
      </c>
      <c r="F126" s="187">
        <f>IF(EDATE($X$5,A126)&gt;$AI$5,"",MONTH(EDATE($X$5,A126)))</f>
        <v>2</v>
      </c>
      <c r="G126" s="188"/>
      <c r="H126" s="188"/>
      <c r="I126" s="61" t="s">
        <v>62</v>
      </c>
      <c r="J126" s="199" t="s">
        <v>82</v>
      </c>
      <c r="K126" s="200"/>
      <c r="L126" s="200"/>
      <c r="M126" s="200"/>
      <c r="N126" s="200"/>
      <c r="O126" s="201"/>
      <c r="P126" s="88"/>
      <c r="AV126" s="94" t="s">
        <v>80</v>
      </c>
      <c r="AW126" s="95">
        <f>DAY(EOMONTH(P127,0))</f>
        <v>28</v>
      </c>
    </row>
    <row r="127" spans="1:49" ht="21.75" customHeight="1">
      <c r="A127" s="83"/>
      <c r="B127" s="180" t="s">
        <v>72</v>
      </c>
      <c r="C127" s="181"/>
      <c r="D127" s="181"/>
      <c r="E127" s="182"/>
      <c r="F127" s="180" t="s">
        <v>35</v>
      </c>
      <c r="G127" s="181"/>
      <c r="H127" s="181"/>
      <c r="I127" s="182"/>
      <c r="J127" s="180" t="s">
        <v>73</v>
      </c>
      <c r="K127" s="196"/>
      <c r="L127" s="197" t="s">
        <v>74</v>
      </c>
      <c r="M127" s="196"/>
      <c r="N127" s="197" t="s">
        <v>71</v>
      </c>
      <c r="O127" s="182"/>
      <c r="P127" s="78">
        <f>IF(EDATE($X$5,A126)&gt;$AI$5,"",DATE(B126,F126,1))</f>
        <v>44958</v>
      </c>
      <c r="Q127" s="76">
        <f>IF(P127="","",IF(MONTH(P127+1)=$F126,P127+1,""))</f>
        <v>44959</v>
      </c>
      <c r="R127" s="76">
        <f t="shared" ref="R127" si="86">IF(Q127="","",IF(MONTH(Q127+1)=$F126,Q127+1,""))</f>
        <v>44960</v>
      </c>
      <c r="S127" s="76">
        <f t="shared" ref="S127" si="87">IF(R127="","",IF(MONTH(R127+1)=$F126,R127+1,""))</f>
        <v>44961</v>
      </c>
      <c r="T127" s="76">
        <f t="shared" ref="T127" si="88">IF(S127="","",IF(MONTH(S127+1)=$F126,S127+1,""))</f>
        <v>44962</v>
      </c>
      <c r="U127" s="76">
        <f t="shared" ref="U127" si="89">IF(T127="","",IF(MONTH(T127+1)=$F126,T127+1,""))</f>
        <v>44963</v>
      </c>
      <c r="V127" s="76">
        <f t="shared" ref="V127" si="90">IF(U127="","",IF(MONTH(U127+1)=$F126,U127+1,""))</f>
        <v>44964</v>
      </c>
      <c r="W127" s="76">
        <f t="shared" ref="W127" si="91">IF(V127="","",IF(MONTH(V127+1)=$F126,V127+1,""))</f>
        <v>44965</v>
      </c>
      <c r="X127" s="76">
        <f t="shared" ref="X127" si="92">IF(W127="","",IF(MONTH(W127+1)=$F126,W127+1,""))</f>
        <v>44966</v>
      </c>
      <c r="Y127" s="76">
        <f t="shared" ref="Y127" si="93">IF(X127="","",IF(MONTH(X127+1)=$F126,X127+1,""))</f>
        <v>44967</v>
      </c>
      <c r="Z127" s="76">
        <f t="shared" ref="Z127" si="94">IF(Y127="","",IF(MONTH(Y127+1)=$F126,Y127+1,""))</f>
        <v>44968</v>
      </c>
      <c r="AA127" s="76">
        <f t="shared" ref="AA127" si="95">IF(Z127="","",IF(MONTH(Z127+1)=$F126,Z127+1,""))</f>
        <v>44969</v>
      </c>
      <c r="AB127" s="76">
        <f t="shared" ref="AB127" si="96">IF(AA127="","",IF(MONTH(AA127+1)=$F126,AA127+1,""))</f>
        <v>44970</v>
      </c>
      <c r="AC127" s="76">
        <f t="shared" ref="AC127" si="97">IF(AB127="","",IF(MONTH(AB127+1)=$F126,AB127+1,""))</f>
        <v>44971</v>
      </c>
      <c r="AD127" s="76">
        <f t="shared" ref="AD127" si="98">IF(AC127="","",IF(MONTH(AC127+1)=$F126,AC127+1,""))</f>
        <v>44972</v>
      </c>
      <c r="AE127" s="76">
        <f t="shared" ref="AE127" si="99">IF(AD127="","",IF(MONTH(AD127+1)=$F126,AD127+1,""))</f>
        <v>44973</v>
      </c>
      <c r="AF127" s="76">
        <f t="shared" ref="AF127" si="100">IF(AE127="","",IF(MONTH(AE127+1)=$F126,AE127+1,""))</f>
        <v>44974</v>
      </c>
      <c r="AG127" s="76">
        <f t="shared" ref="AG127" si="101">IF(AF127="","",IF(MONTH(AF127+1)=$F126,AF127+1,""))</f>
        <v>44975</v>
      </c>
      <c r="AH127" s="76">
        <f t="shared" ref="AH127" si="102">IF(AG127="","",IF(MONTH(AG127+1)=$F126,AG127+1,""))</f>
        <v>44976</v>
      </c>
      <c r="AI127" s="76">
        <f t="shared" ref="AI127" si="103">IF(AH127="","",IF(MONTH(AH127+1)=$F126,AH127+1,""))</f>
        <v>44977</v>
      </c>
      <c r="AJ127" s="76">
        <f t="shared" ref="AJ127" si="104">IF(AI127="","",IF(MONTH(AI127+1)=$F126,AI127+1,""))</f>
        <v>44978</v>
      </c>
      <c r="AK127" s="76">
        <f t="shared" ref="AK127" si="105">IF(AJ127="","",IF(MONTH(AJ127+1)=$F126,AJ127+1,""))</f>
        <v>44979</v>
      </c>
      <c r="AL127" s="76">
        <f t="shared" ref="AL127" si="106">IF(AK127="","",IF(MONTH(AK127+1)=$F126,AK127+1,""))</f>
        <v>44980</v>
      </c>
      <c r="AM127" s="76">
        <f t="shared" ref="AM127" si="107">IF(AL127="","",IF(MONTH(AL127+1)=$F126,AL127+1,""))</f>
        <v>44981</v>
      </c>
      <c r="AN127" s="76">
        <f t="shared" ref="AN127" si="108">IF(AM127="","",IF(MONTH(AM127+1)=$F126,AM127+1,""))</f>
        <v>44982</v>
      </c>
      <c r="AO127" s="76">
        <f t="shared" ref="AO127" si="109">IF(AN127="","",IF(MONTH(AN127+1)=$F126,AN127+1,""))</f>
        <v>44983</v>
      </c>
      <c r="AP127" s="76">
        <f t="shared" ref="AP127" si="110">IF(AO127="","",IF(MONTH(AO127+1)=$F126,AO127+1,""))</f>
        <v>44984</v>
      </c>
      <c r="AQ127" s="76">
        <f t="shared" ref="AQ127" si="111">IF(AP127="","",IF(MONTH(AP127+1)=$F126,AP127+1,""))</f>
        <v>44985</v>
      </c>
      <c r="AR127" s="76" t="str">
        <f t="shared" ref="AR127" si="112">IF(AQ127="","",IF(MONTH(AQ127+1)=$F126,AQ127+1,""))</f>
        <v/>
      </c>
      <c r="AS127" s="76" t="str">
        <f t="shared" ref="AS127" si="113">IF(AR127="","",IF(MONTH(AR127+1)=$F126,AR127+1,""))</f>
        <v/>
      </c>
      <c r="AT127" s="77" t="str">
        <f t="shared" ref="AT127" si="114">IF(AS127="","",IF(MONTH(AS127+1)=$F126,AS127+1,""))</f>
        <v/>
      </c>
      <c r="AV127" s="91" t="s">
        <v>78</v>
      </c>
      <c r="AW127" s="91" t="s">
        <v>79</v>
      </c>
    </row>
    <row r="128" spans="1:49" ht="21.75" customHeight="1">
      <c r="A128" s="83">
        <v>1</v>
      </c>
      <c r="B128" s="183" t="str">
        <f>$B$9</f>
        <v>○○建設株式会社</v>
      </c>
      <c r="C128" s="184"/>
      <c r="D128" s="184"/>
      <c r="E128" s="179"/>
      <c r="F128" s="183" t="str">
        <f>$F$9</f>
        <v>○○○○</v>
      </c>
      <c r="G128" s="184"/>
      <c r="H128" s="184"/>
      <c r="I128" s="179"/>
      <c r="J128" s="174">
        <f t="shared" ref="J128:J147" ca="1" si="115">IF(OFFSET(B127,-A128,0)="","",N128/L128)</f>
        <v>0.25</v>
      </c>
      <c r="K128" s="175"/>
      <c r="L128" s="176">
        <f t="shared" ref="L128:L147" ca="1" si="116">IF(OFFSET(B127,-A128,0)="",0,OFFSET(AW128,-1-A128,0)-AW128)</f>
        <v>28</v>
      </c>
      <c r="M128" s="177"/>
      <c r="N128" s="178">
        <f t="shared" ref="N128:N147" ca="1" si="117">IF(OFFSET(B127,-A128,0)="",0,COUNTIF(P128:AT128,"休"))</f>
        <v>7</v>
      </c>
      <c r="O128" s="179"/>
      <c r="P128" s="79" t="s">
        <v>65</v>
      </c>
      <c r="Q128" s="75" t="s">
        <v>63</v>
      </c>
      <c r="R128" s="75" t="s">
        <v>65</v>
      </c>
      <c r="S128" s="75" t="s">
        <v>65</v>
      </c>
      <c r="T128" s="75" t="s">
        <v>63</v>
      </c>
      <c r="U128" s="75" t="s">
        <v>63</v>
      </c>
      <c r="V128" s="75" t="s">
        <v>65</v>
      </c>
      <c r="W128" s="75" t="s">
        <v>65</v>
      </c>
      <c r="X128" s="75" t="s">
        <v>65</v>
      </c>
      <c r="Y128" s="75" t="s">
        <v>65</v>
      </c>
      <c r="Z128" s="75" t="s">
        <v>63</v>
      </c>
      <c r="AA128" s="75" t="s">
        <v>65</v>
      </c>
      <c r="AB128" s="75" t="s">
        <v>65</v>
      </c>
      <c r="AC128" s="75" t="s">
        <v>65</v>
      </c>
      <c r="AD128" s="75" t="s">
        <v>65</v>
      </c>
      <c r="AE128" s="75" t="s">
        <v>65</v>
      </c>
      <c r="AF128" s="75" t="s">
        <v>65</v>
      </c>
      <c r="AG128" s="75" t="s">
        <v>63</v>
      </c>
      <c r="AH128" s="75" t="s">
        <v>65</v>
      </c>
      <c r="AI128" s="75" t="s">
        <v>65</v>
      </c>
      <c r="AJ128" s="75" t="s">
        <v>65</v>
      </c>
      <c r="AK128" s="75" t="s">
        <v>65</v>
      </c>
      <c r="AL128" s="75" t="s">
        <v>65</v>
      </c>
      <c r="AM128" s="75" t="s">
        <v>65</v>
      </c>
      <c r="AN128" s="75" t="s">
        <v>63</v>
      </c>
      <c r="AO128" s="75" t="s">
        <v>65</v>
      </c>
      <c r="AP128" s="75" t="s">
        <v>63</v>
      </c>
      <c r="AQ128" s="75" t="s">
        <v>65</v>
      </c>
      <c r="AR128" s="75"/>
      <c r="AS128" s="75"/>
      <c r="AT128" s="80"/>
      <c r="AV128" s="89">
        <f>COUNTIF(P128:AT128,"工")</f>
        <v>21</v>
      </c>
      <c r="AW128" s="90">
        <f>COUNTIF(P128:AT128,"外")</f>
        <v>0</v>
      </c>
    </row>
    <row r="129" spans="1:49" ht="21.75" customHeight="1">
      <c r="A129" s="83">
        <v>2</v>
      </c>
      <c r="B129" s="183" t="str">
        <f ca="1">OFFSET($B$9,A129-1,0)</f>
        <v/>
      </c>
      <c r="C129" s="184"/>
      <c r="D129" s="184"/>
      <c r="E129" s="179"/>
      <c r="F129" s="183" t="str">
        <f ca="1">OFFSET($F$9,A129-1,0)</f>
        <v>△△△△</v>
      </c>
      <c r="G129" s="184"/>
      <c r="H129" s="184"/>
      <c r="I129" s="179"/>
      <c r="J129" s="174">
        <f t="shared" ca="1" si="115"/>
        <v>0.25</v>
      </c>
      <c r="K129" s="175"/>
      <c r="L129" s="176">
        <f t="shared" ca="1" si="116"/>
        <v>28</v>
      </c>
      <c r="M129" s="177"/>
      <c r="N129" s="178">
        <f t="shared" ca="1" si="117"/>
        <v>7</v>
      </c>
      <c r="O129" s="179"/>
      <c r="P129" s="79" t="s">
        <v>65</v>
      </c>
      <c r="Q129" s="75" t="s">
        <v>63</v>
      </c>
      <c r="R129" s="75" t="s">
        <v>65</v>
      </c>
      <c r="S129" s="75" t="s">
        <v>65</v>
      </c>
      <c r="T129" s="75" t="s">
        <v>63</v>
      </c>
      <c r="U129" s="75" t="s">
        <v>63</v>
      </c>
      <c r="V129" s="75" t="s">
        <v>65</v>
      </c>
      <c r="W129" s="75" t="s">
        <v>65</v>
      </c>
      <c r="X129" s="75" t="s">
        <v>65</v>
      </c>
      <c r="Y129" s="75" t="s">
        <v>65</v>
      </c>
      <c r="Z129" s="75" t="s">
        <v>63</v>
      </c>
      <c r="AA129" s="75" t="s">
        <v>65</v>
      </c>
      <c r="AB129" s="75" t="s">
        <v>65</v>
      </c>
      <c r="AC129" s="75" t="s">
        <v>65</v>
      </c>
      <c r="AD129" s="75" t="s">
        <v>65</v>
      </c>
      <c r="AE129" s="75" t="s">
        <v>65</v>
      </c>
      <c r="AF129" s="75" t="s">
        <v>65</v>
      </c>
      <c r="AG129" s="75" t="s">
        <v>63</v>
      </c>
      <c r="AH129" s="75" t="s">
        <v>65</v>
      </c>
      <c r="AI129" s="75" t="s">
        <v>65</v>
      </c>
      <c r="AJ129" s="75" t="s">
        <v>65</v>
      </c>
      <c r="AK129" s="75" t="s">
        <v>65</v>
      </c>
      <c r="AL129" s="75" t="s">
        <v>65</v>
      </c>
      <c r="AM129" s="75" t="s">
        <v>65</v>
      </c>
      <c r="AN129" s="75" t="s">
        <v>63</v>
      </c>
      <c r="AO129" s="75" t="s">
        <v>65</v>
      </c>
      <c r="AP129" s="75" t="s">
        <v>63</v>
      </c>
      <c r="AQ129" s="75" t="s">
        <v>65</v>
      </c>
      <c r="AR129" s="75"/>
      <c r="AS129" s="75"/>
      <c r="AT129" s="80"/>
      <c r="AV129" s="89">
        <f t="shared" ref="AV129:AV147" si="118">COUNTIF(P129:AT129,"工")</f>
        <v>21</v>
      </c>
      <c r="AW129" s="90">
        <f t="shared" ref="AW129:AW147" si="119">COUNTIF(P129:AT129,"外")</f>
        <v>0</v>
      </c>
    </row>
    <row r="130" spans="1:49" ht="21.75" customHeight="1">
      <c r="A130" s="83">
        <v>3</v>
      </c>
      <c r="B130" s="183" t="str">
        <f t="shared" ref="B130:B147" ca="1" si="120">OFFSET($B$9,A130-1,0)</f>
        <v/>
      </c>
      <c r="C130" s="184"/>
      <c r="D130" s="184"/>
      <c r="E130" s="179"/>
      <c r="F130" s="183" t="str">
        <f t="shared" ref="F130:F147" ca="1" si="121">OFFSET($F$9,A130-1,0)</f>
        <v>◇◇◇◇</v>
      </c>
      <c r="G130" s="184"/>
      <c r="H130" s="184"/>
      <c r="I130" s="179"/>
      <c r="J130" s="174">
        <f t="shared" ca="1" si="115"/>
        <v>0.25</v>
      </c>
      <c r="K130" s="175"/>
      <c r="L130" s="176">
        <f t="shared" ca="1" si="116"/>
        <v>28</v>
      </c>
      <c r="M130" s="177"/>
      <c r="N130" s="178">
        <f t="shared" ca="1" si="117"/>
        <v>7</v>
      </c>
      <c r="O130" s="179"/>
      <c r="P130" s="79" t="s">
        <v>65</v>
      </c>
      <c r="Q130" s="75" t="s">
        <v>63</v>
      </c>
      <c r="R130" s="75" t="s">
        <v>65</v>
      </c>
      <c r="S130" s="75" t="s">
        <v>65</v>
      </c>
      <c r="T130" s="75" t="s">
        <v>63</v>
      </c>
      <c r="U130" s="75" t="s">
        <v>63</v>
      </c>
      <c r="V130" s="75" t="s">
        <v>65</v>
      </c>
      <c r="W130" s="75" t="s">
        <v>65</v>
      </c>
      <c r="X130" s="75" t="s">
        <v>65</v>
      </c>
      <c r="Y130" s="75" t="s">
        <v>65</v>
      </c>
      <c r="Z130" s="75" t="s">
        <v>63</v>
      </c>
      <c r="AA130" s="75" t="s">
        <v>65</v>
      </c>
      <c r="AB130" s="75" t="s">
        <v>65</v>
      </c>
      <c r="AC130" s="75" t="s">
        <v>65</v>
      </c>
      <c r="AD130" s="75" t="s">
        <v>65</v>
      </c>
      <c r="AE130" s="75" t="s">
        <v>65</v>
      </c>
      <c r="AF130" s="75" t="s">
        <v>65</v>
      </c>
      <c r="AG130" s="75" t="s">
        <v>63</v>
      </c>
      <c r="AH130" s="75" t="s">
        <v>65</v>
      </c>
      <c r="AI130" s="75" t="s">
        <v>65</v>
      </c>
      <c r="AJ130" s="75" t="s">
        <v>65</v>
      </c>
      <c r="AK130" s="75" t="s">
        <v>65</v>
      </c>
      <c r="AL130" s="75" t="s">
        <v>65</v>
      </c>
      <c r="AM130" s="75" t="s">
        <v>65</v>
      </c>
      <c r="AN130" s="75" t="s">
        <v>63</v>
      </c>
      <c r="AO130" s="75" t="s">
        <v>65</v>
      </c>
      <c r="AP130" s="75" t="s">
        <v>63</v>
      </c>
      <c r="AQ130" s="75" t="s">
        <v>65</v>
      </c>
      <c r="AR130" s="75"/>
      <c r="AS130" s="75"/>
      <c r="AT130" s="80"/>
      <c r="AV130" s="89">
        <f t="shared" si="118"/>
        <v>21</v>
      </c>
      <c r="AW130" s="90">
        <f t="shared" si="119"/>
        <v>0</v>
      </c>
    </row>
    <row r="131" spans="1:49" ht="21.75" customHeight="1">
      <c r="A131" s="83">
        <v>4</v>
      </c>
      <c r="B131" s="183" t="str">
        <f t="shared" ca="1" si="120"/>
        <v/>
      </c>
      <c r="C131" s="184"/>
      <c r="D131" s="184"/>
      <c r="E131" s="179"/>
      <c r="F131" s="183" t="str">
        <f t="shared" ca="1" si="121"/>
        <v>△△△△</v>
      </c>
      <c r="G131" s="184"/>
      <c r="H131" s="184"/>
      <c r="I131" s="179"/>
      <c r="J131" s="174">
        <f t="shared" ca="1" si="115"/>
        <v>0.25</v>
      </c>
      <c r="K131" s="175"/>
      <c r="L131" s="176">
        <f t="shared" ca="1" si="116"/>
        <v>28</v>
      </c>
      <c r="M131" s="177"/>
      <c r="N131" s="178">
        <f t="shared" ca="1" si="117"/>
        <v>7</v>
      </c>
      <c r="O131" s="179"/>
      <c r="P131" s="79" t="s">
        <v>65</v>
      </c>
      <c r="Q131" s="75" t="s">
        <v>63</v>
      </c>
      <c r="R131" s="75" t="s">
        <v>65</v>
      </c>
      <c r="S131" s="75" t="s">
        <v>65</v>
      </c>
      <c r="T131" s="75" t="s">
        <v>63</v>
      </c>
      <c r="U131" s="75" t="s">
        <v>63</v>
      </c>
      <c r="V131" s="75" t="s">
        <v>65</v>
      </c>
      <c r="W131" s="75" t="s">
        <v>65</v>
      </c>
      <c r="X131" s="75" t="s">
        <v>65</v>
      </c>
      <c r="Y131" s="75" t="s">
        <v>65</v>
      </c>
      <c r="Z131" s="75" t="s">
        <v>63</v>
      </c>
      <c r="AA131" s="75" t="s">
        <v>65</v>
      </c>
      <c r="AB131" s="75" t="s">
        <v>65</v>
      </c>
      <c r="AC131" s="75" t="s">
        <v>65</v>
      </c>
      <c r="AD131" s="75" t="s">
        <v>65</v>
      </c>
      <c r="AE131" s="75" t="s">
        <v>65</v>
      </c>
      <c r="AF131" s="75" t="s">
        <v>65</v>
      </c>
      <c r="AG131" s="75" t="s">
        <v>63</v>
      </c>
      <c r="AH131" s="75" t="s">
        <v>65</v>
      </c>
      <c r="AI131" s="75" t="s">
        <v>65</v>
      </c>
      <c r="AJ131" s="75" t="s">
        <v>65</v>
      </c>
      <c r="AK131" s="75" t="s">
        <v>65</v>
      </c>
      <c r="AL131" s="75" t="s">
        <v>65</v>
      </c>
      <c r="AM131" s="75" t="s">
        <v>65</v>
      </c>
      <c r="AN131" s="75" t="s">
        <v>63</v>
      </c>
      <c r="AO131" s="75" t="s">
        <v>65</v>
      </c>
      <c r="AP131" s="75" t="s">
        <v>63</v>
      </c>
      <c r="AQ131" s="75" t="s">
        <v>65</v>
      </c>
      <c r="AR131" s="75"/>
      <c r="AS131" s="75"/>
      <c r="AT131" s="80"/>
      <c r="AV131" s="89">
        <f t="shared" si="118"/>
        <v>21</v>
      </c>
      <c r="AW131" s="90">
        <f t="shared" si="119"/>
        <v>0</v>
      </c>
    </row>
    <row r="132" spans="1:49" ht="21.75" customHeight="1">
      <c r="A132" s="83">
        <v>5</v>
      </c>
      <c r="B132" s="183" t="str">
        <f t="shared" ca="1" si="120"/>
        <v/>
      </c>
      <c r="C132" s="184"/>
      <c r="D132" s="184"/>
      <c r="E132" s="179"/>
      <c r="F132" s="183" t="str">
        <f t="shared" ca="1" si="121"/>
        <v>◎◎◎◎</v>
      </c>
      <c r="G132" s="184"/>
      <c r="H132" s="184"/>
      <c r="I132" s="179"/>
      <c r="J132" s="174">
        <f t="shared" ca="1" si="115"/>
        <v>0.25</v>
      </c>
      <c r="K132" s="175"/>
      <c r="L132" s="176">
        <f t="shared" ca="1" si="116"/>
        <v>28</v>
      </c>
      <c r="M132" s="177"/>
      <c r="N132" s="178">
        <f t="shared" ca="1" si="117"/>
        <v>7</v>
      </c>
      <c r="O132" s="179"/>
      <c r="P132" s="79" t="s">
        <v>65</v>
      </c>
      <c r="Q132" s="75" t="s">
        <v>63</v>
      </c>
      <c r="R132" s="75" t="s">
        <v>65</v>
      </c>
      <c r="S132" s="75" t="s">
        <v>65</v>
      </c>
      <c r="T132" s="75" t="s">
        <v>63</v>
      </c>
      <c r="U132" s="75" t="s">
        <v>63</v>
      </c>
      <c r="V132" s="75" t="s">
        <v>65</v>
      </c>
      <c r="W132" s="75" t="s">
        <v>65</v>
      </c>
      <c r="X132" s="75" t="s">
        <v>65</v>
      </c>
      <c r="Y132" s="75" t="s">
        <v>65</v>
      </c>
      <c r="Z132" s="75" t="s">
        <v>63</v>
      </c>
      <c r="AA132" s="75" t="s">
        <v>65</v>
      </c>
      <c r="AB132" s="75" t="s">
        <v>65</v>
      </c>
      <c r="AC132" s="75" t="s">
        <v>65</v>
      </c>
      <c r="AD132" s="75" t="s">
        <v>65</v>
      </c>
      <c r="AE132" s="75" t="s">
        <v>65</v>
      </c>
      <c r="AF132" s="75" t="s">
        <v>65</v>
      </c>
      <c r="AG132" s="75" t="s">
        <v>63</v>
      </c>
      <c r="AH132" s="75" t="s">
        <v>65</v>
      </c>
      <c r="AI132" s="75" t="s">
        <v>65</v>
      </c>
      <c r="AJ132" s="75" t="s">
        <v>65</v>
      </c>
      <c r="AK132" s="75" t="s">
        <v>65</v>
      </c>
      <c r="AL132" s="75" t="s">
        <v>65</v>
      </c>
      <c r="AM132" s="75" t="s">
        <v>65</v>
      </c>
      <c r="AN132" s="75" t="s">
        <v>63</v>
      </c>
      <c r="AO132" s="75" t="s">
        <v>65</v>
      </c>
      <c r="AP132" s="75" t="s">
        <v>63</v>
      </c>
      <c r="AQ132" s="75" t="s">
        <v>65</v>
      </c>
      <c r="AR132" s="75"/>
      <c r="AS132" s="75"/>
      <c r="AT132" s="80"/>
      <c r="AV132" s="89">
        <f t="shared" si="118"/>
        <v>21</v>
      </c>
      <c r="AW132" s="90">
        <f t="shared" si="119"/>
        <v>0</v>
      </c>
    </row>
    <row r="133" spans="1:49" ht="21.75" customHeight="1">
      <c r="A133" s="83">
        <v>6</v>
      </c>
      <c r="B133" s="183" t="str">
        <f t="shared" ca="1" si="120"/>
        <v>△△工業株式会社</v>
      </c>
      <c r="C133" s="184"/>
      <c r="D133" s="184"/>
      <c r="E133" s="179"/>
      <c r="F133" s="183" t="str">
        <f t="shared" ca="1" si="121"/>
        <v>××××</v>
      </c>
      <c r="G133" s="184"/>
      <c r="H133" s="184"/>
      <c r="I133" s="179"/>
      <c r="J133" s="174">
        <f t="shared" ca="1" si="115"/>
        <v>0.25</v>
      </c>
      <c r="K133" s="175"/>
      <c r="L133" s="176">
        <f t="shared" ca="1" si="116"/>
        <v>28</v>
      </c>
      <c r="M133" s="177"/>
      <c r="N133" s="178">
        <f t="shared" ca="1" si="117"/>
        <v>7</v>
      </c>
      <c r="O133" s="179"/>
      <c r="P133" s="79" t="s">
        <v>65</v>
      </c>
      <c r="Q133" s="75" t="s">
        <v>63</v>
      </c>
      <c r="R133" s="75" t="s">
        <v>65</v>
      </c>
      <c r="S133" s="75" t="s">
        <v>65</v>
      </c>
      <c r="T133" s="75" t="s">
        <v>63</v>
      </c>
      <c r="U133" s="75" t="s">
        <v>63</v>
      </c>
      <c r="V133" s="75" t="s">
        <v>65</v>
      </c>
      <c r="W133" s="75" t="s">
        <v>65</v>
      </c>
      <c r="X133" s="75" t="s">
        <v>65</v>
      </c>
      <c r="Y133" s="75" t="s">
        <v>65</v>
      </c>
      <c r="Z133" s="75" t="s">
        <v>63</v>
      </c>
      <c r="AA133" s="75" t="s">
        <v>65</v>
      </c>
      <c r="AB133" s="75" t="s">
        <v>65</v>
      </c>
      <c r="AC133" s="75" t="s">
        <v>65</v>
      </c>
      <c r="AD133" s="75" t="s">
        <v>65</v>
      </c>
      <c r="AE133" s="75" t="s">
        <v>65</v>
      </c>
      <c r="AF133" s="75" t="s">
        <v>65</v>
      </c>
      <c r="AG133" s="75" t="s">
        <v>63</v>
      </c>
      <c r="AH133" s="75" t="s">
        <v>65</v>
      </c>
      <c r="AI133" s="75" t="s">
        <v>65</v>
      </c>
      <c r="AJ133" s="75" t="s">
        <v>65</v>
      </c>
      <c r="AK133" s="75" t="s">
        <v>65</v>
      </c>
      <c r="AL133" s="75" t="s">
        <v>65</v>
      </c>
      <c r="AM133" s="75" t="s">
        <v>65</v>
      </c>
      <c r="AN133" s="75" t="s">
        <v>63</v>
      </c>
      <c r="AO133" s="75" t="s">
        <v>65</v>
      </c>
      <c r="AP133" s="75" t="s">
        <v>63</v>
      </c>
      <c r="AQ133" s="75" t="s">
        <v>65</v>
      </c>
      <c r="AR133" s="75"/>
      <c r="AS133" s="75"/>
      <c r="AT133" s="80"/>
      <c r="AV133" s="89">
        <f t="shared" si="118"/>
        <v>21</v>
      </c>
      <c r="AW133" s="90">
        <f t="shared" si="119"/>
        <v>0</v>
      </c>
    </row>
    <row r="134" spans="1:49" ht="21.75" customHeight="1">
      <c r="A134" s="83">
        <v>7</v>
      </c>
      <c r="B134" s="183" t="str">
        <f t="shared" ca="1" si="120"/>
        <v/>
      </c>
      <c r="C134" s="184"/>
      <c r="D134" s="184"/>
      <c r="E134" s="179"/>
      <c r="F134" s="183" t="str">
        <f t="shared" ca="1" si="121"/>
        <v>□□□□</v>
      </c>
      <c r="G134" s="184"/>
      <c r="H134" s="184"/>
      <c r="I134" s="179"/>
      <c r="J134" s="174">
        <f t="shared" ca="1" si="115"/>
        <v>0.25</v>
      </c>
      <c r="K134" s="175"/>
      <c r="L134" s="176">
        <f t="shared" ca="1" si="116"/>
        <v>28</v>
      </c>
      <c r="M134" s="177"/>
      <c r="N134" s="178">
        <f t="shared" ca="1" si="117"/>
        <v>7</v>
      </c>
      <c r="O134" s="179"/>
      <c r="P134" s="79" t="s">
        <v>65</v>
      </c>
      <c r="Q134" s="75" t="s">
        <v>63</v>
      </c>
      <c r="R134" s="75" t="s">
        <v>65</v>
      </c>
      <c r="S134" s="75" t="s">
        <v>65</v>
      </c>
      <c r="T134" s="75" t="s">
        <v>63</v>
      </c>
      <c r="U134" s="75" t="s">
        <v>63</v>
      </c>
      <c r="V134" s="75" t="s">
        <v>65</v>
      </c>
      <c r="W134" s="75" t="s">
        <v>65</v>
      </c>
      <c r="X134" s="75" t="s">
        <v>65</v>
      </c>
      <c r="Y134" s="75" t="s">
        <v>65</v>
      </c>
      <c r="Z134" s="75" t="s">
        <v>63</v>
      </c>
      <c r="AA134" s="75" t="s">
        <v>65</v>
      </c>
      <c r="AB134" s="75" t="s">
        <v>65</v>
      </c>
      <c r="AC134" s="75" t="s">
        <v>65</v>
      </c>
      <c r="AD134" s="75" t="s">
        <v>65</v>
      </c>
      <c r="AE134" s="75" t="s">
        <v>65</v>
      </c>
      <c r="AF134" s="75" t="s">
        <v>65</v>
      </c>
      <c r="AG134" s="75" t="s">
        <v>63</v>
      </c>
      <c r="AH134" s="75" t="s">
        <v>65</v>
      </c>
      <c r="AI134" s="75" t="s">
        <v>65</v>
      </c>
      <c r="AJ134" s="75" t="s">
        <v>65</v>
      </c>
      <c r="AK134" s="75" t="s">
        <v>65</v>
      </c>
      <c r="AL134" s="75" t="s">
        <v>65</v>
      </c>
      <c r="AM134" s="75" t="s">
        <v>65</v>
      </c>
      <c r="AN134" s="75" t="s">
        <v>63</v>
      </c>
      <c r="AO134" s="75" t="s">
        <v>65</v>
      </c>
      <c r="AP134" s="75" t="s">
        <v>63</v>
      </c>
      <c r="AQ134" s="75" t="s">
        <v>65</v>
      </c>
      <c r="AR134" s="75"/>
      <c r="AS134" s="75"/>
      <c r="AT134" s="80"/>
      <c r="AV134" s="89">
        <f t="shared" si="118"/>
        <v>21</v>
      </c>
      <c r="AW134" s="90">
        <f t="shared" si="119"/>
        <v>0</v>
      </c>
    </row>
    <row r="135" spans="1:49" ht="21.75" customHeight="1">
      <c r="A135" s="83">
        <v>8</v>
      </c>
      <c r="B135" s="183" t="str">
        <f t="shared" ca="1" si="120"/>
        <v/>
      </c>
      <c r="C135" s="184"/>
      <c r="D135" s="184"/>
      <c r="E135" s="179"/>
      <c r="F135" s="183" t="str">
        <f t="shared" ca="1" si="121"/>
        <v>▽▽▽▽</v>
      </c>
      <c r="G135" s="184"/>
      <c r="H135" s="184"/>
      <c r="I135" s="179"/>
      <c r="J135" s="174">
        <f t="shared" ca="1" si="115"/>
        <v>0.25</v>
      </c>
      <c r="K135" s="175"/>
      <c r="L135" s="176">
        <f t="shared" ca="1" si="116"/>
        <v>28</v>
      </c>
      <c r="M135" s="177"/>
      <c r="N135" s="178">
        <f t="shared" ca="1" si="117"/>
        <v>7</v>
      </c>
      <c r="O135" s="179"/>
      <c r="P135" s="79" t="s">
        <v>65</v>
      </c>
      <c r="Q135" s="75" t="s">
        <v>63</v>
      </c>
      <c r="R135" s="75" t="s">
        <v>65</v>
      </c>
      <c r="S135" s="75" t="s">
        <v>65</v>
      </c>
      <c r="T135" s="75" t="s">
        <v>63</v>
      </c>
      <c r="U135" s="75" t="s">
        <v>63</v>
      </c>
      <c r="V135" s="75" t="s">
        <v>65</v>
      </c>
      <c r="W135" s="75" t="s">
        <v>65</v>
      </c>
      <c r="X135" s="75" t="s">
        <v>65</v>
      </c>
      <c r="Y135" s="75" t="s">
        <v>65</v>
      </c>
      <c r="Z135" s="75" t="s">
        <v>63</v>
      </c>
      <c r="AA135" s="75" t="s">
        <v>65</v>
      </c>
      <c r="AB135" s="75" t="s">
        <v>65</v>
      </c>
      <c r="AC135" s="75" t="s">
        <v>65</v>
      </c>
      <c r="AD135" s="75" t="s">
        <v>65</v>
      </c>
      <c r="AE135" s="75" t="s">
        <v>65</v>
      </c>
      <c r="AF135" s="75" t="s">
        <v>65</v>
      </c>
      <c r="AG135" s="75" t="s">
        <v>63</v>
      </c>
      <c r="AH135" s="75" t="s">
        <v>65</v>
      </c>
      <c r="AI135" s="75" t="s">
        <v>65</v>
      </c>
      <c r="AJ135" s="75" t="s">
        <v>65</v>
      </c>
      <c r="AK135" s="75" t="s">
        <v>65</v>
      </c>
      <c r="AL135" s="75" t="s">
        <v>65</v>
      </c>
      <c r="AM135" s="75" t="s">
        <v>65</v>
      </c>
      <c r="AN135" s="75" t="s">
        <v>63</v>
      </c>
      <c r="AO135" s="75" t="s">
        <v>65</v>
      </c>
      <c r="AP135" s="75" t="s">
        <v>63</v>
      </c>
      <c r="AQ135" s="75" t="s">
        <v>65</v>
      </c>
      <c r="AR135" s="75"/>
      <c r="AS135" s="75"/>
      <c r="AT135" s="80"/>
      <c r="AV135" s="89">
        <f t="shared" si="118"/>
        <v>21</v>
      </c>
      <c r="AW135" s="90">
        <f t="shared" si="119"/>
        <v>0</v>
      </c>
    </row>
    <row r="136" spans="1:49" ht="21.75" customHeight="1">
      <c r="A136" s="83">
        <v>9</v>
      </c>
      <c r="B136" s="183" t="str">
        <f t="shared" ca="1" si="120"/>
        <v/>
      </c>
      <c r="C136" s="184"/>
      <c r="D136" s="184"/>
      <c r="E136" s="179"/>
      <c r="F136" s="183" t="str">
        <f t="shared" ca="1" si="121"/>
        <v>●●●●</v>
      </c>
      <c r="G136" s="184"/>
      <c r="H136" s="184"/>
      <c r="I136" s="179"/>
      <c r="J136" s="174">
        <f t="shared" ca="1" si="115"/>
        <v>0.25</v>
      </c>
      <c r="K136" s="175"/>
      <c r="L136" s="176">
        <f t="shared" ca="1" si="116"/>
        <v>28</v>
      </c>
      <c r="M136" s="177"/>
      <c r="N136" s="178">
        <f t="shared" ca="1" si="117"/>
        <v>7</v>
      </c>
      <c r="O136" s="179"/>
      <c r="P136" s="79" t="s">
        <v>65</v>
      </c>
      <c r="Q136" s="75" t="s">
        <v>63</v>
      </c>
      <c r="R136" s="75" t="s">
        <v>65</v>
      </c>
      <c r="S136" s="75" t="s">
        <v>65</v>
      </c>
      <c r="T136" s="75" t="s">
        <v>63</v>
      </c>
      <c r="U136" s="75" t="s">
        <v>63</v>
      </c>
      <c r="V136" s="75" t="s">
        <v>65</v>
      </c>
      <c r="W136" s="75" t="s">
        <v>65</v>
      </c>
      <c r="X136" s="75" t="s">
        <v>65</v>
      </c>
      <c r="Y136" s="75" t="s">
        <v>65</v>
      </c>
      <c r="Z136" s="75" t="s">
        <v>63</v>
      </c>
      <c r="AA136" s="75" t="s">
        <v>65</v>
      </c>
      <c r="AB136" s="75" t="s">
        <v>65</v>
      </c>
      <c r="AC136" s="75" t="s">
        <v>65</v>
      </c>
      <c r="AD136" s="75" t="s">
        <v>65</v>
      </c>
      <c r="AE136" s="75" t="s">
        <v>65</v>
      </c>
      <c r="AF136" s="75" t="s">
        <v>65</v>
      </c>
      <c r="AG136" s="75" t="s">
        <v>63</v>
      </c>
      <c r="AH136" s="75" t="s">
        <v>65</v>
      </c>
      <c r="AI136" s="75" t="s">
        <v>65</v>
      </c>
      <c r="AJ136" s="75" t="s">
        <v>65</v>
      </c>
      <c r="AK136" s="75" t="s">
        <v>65</v>
      </c>
      <c r="AL136" s="75" t="s">
        <v>65</v>
      </c>
      <c r="AM136" s="75" t="s">
        <v>65</v>
      </c>
      <c r="AN136" s="75" t="s">
        <v>63</v>
      </c>
      <c r="AO136" s="75" t="s">
        <v>65</v>
      </c>
      <c r="AP136" s="75" t="s">
        <v>63</v>
      </c>
      <c r="AQ136" s="75" t="s">
        <v>65</v>
      </c>
      <c r="AR136" s="75"/>
      <c r="AS136" s="75"/>
      <c r="AT136" s="80"/>
      <c r="AV136" s="89">
        <f t="shared" si="118"/>
        <v>21</v>
      </c>
      <c r="AW136" s="90">
        <f t="shared" si="119"/>
        <v>0</v>
      </c>
    </row>
    <row r="137" spans="1:49" ht="21.75" customHeight="1">
      <c r="A137" s="83">
        <v>10</v>
      </c>
      <c r="B137" s="183" t="str">
        <f t="shared" ca="1" si="120"/>
        <v/>
      </c>
      <c r="C137" s="184"/>
      <c r="D137" s="184"/>
      <c r="E137" s="179"/>
      <c r="F137" s="183" t="str">
        <f t="shared" ca="1" si="121"/>
        <v>▲▲▲▲</v>
      </c>
      <c r="G137" s="184"/>
      <c r="H137" s="184"/>
      <c r="I137" s="179"/>
      <c r="J137" s="174">
        <f t="shared" ca="1" si="115"/>
        <v>0.25</v>
      </c>
      <c r="K137" s="175"/>
      <c r="L137" s="176">
        <f t="shared" ca="1" si="116"/>
        <v>28</v>
      </c>
      <c r="M137" s="177"/>
      <c r="N137" s="178">
        <f t="shared" ca="1" si="117"/>
        <v>7</v>
      </c>
      <c r="O137" s="179"/>
      <c r="P137" s="79" t="s">
        <v>65</v>
      </c>
      <c r="Q137" s="75" t="s">
        <v>63</v>
      </c>
      <c r="R137" s="75" t="s">
        <v>65</v>
      </c>
      <c r="S137" s="75" t="s">
        <v>65</v>
      </c>
      <c r="T137" s="75" t="s">
        <v>63</v>
      </c>
      <c r="U137" s="75" t="s">
        <v>63</v>
      </c>
      <c r="V137" s="75" t="s">
        <v>65</v>
      </c>
      <c r="W137" s="75" t="s">
        <v>65</v>
      </c>
      <c r="X137" s="75" t="s">
        <v>65</v>
      </c>
      <c r="Y137" s="75" t="s">
        <v>65</v>
      </c>
      <c r="Z137" s="75" t="s">
        <v>63</v>
      </c>
      <c r="AA137" s="75" t="s">
        <v>65</v>
      </c>
      <c r="AB137" s="75" t="s">
        <v>65</v>
      </c>
      <c r="AC137" s="75" t="s">
        <v>65</v>
      </c>
      <c r="AD137" s="75" t="s">
        <v>65</v>
      </c>
      <c r="AE137" s="75" t="s">
        <v>65</v>
      </c>
      <c r="AF137" s="75" t="s">
        <v>65</v>
      </c>
      <c r="AG137" s="75" t="s">
        <v>63</v>
      </c>
      <c r="AH137" s="75" t="s">
        <v>65</v>
      </c>
      <c r="AI137" s="75" t="s">
        <v>65</v>
      </c>
      <c r="AJ137" s="75" t="s">
        <v>65</v>
      </c>
      <c r="AK137" s="75" t="s">
        <v>65</v>
      </c>
      <c r="AL137" s="75" t="s">
        <v>65</v>
      </c>
      <c r="AM137" s="75" t="s">
        <v>65</v>
      </c>
      <c r="AN137" s="75" t="s">
        <v>63</v>
      </c>
      <c r="AO137" s="75" t="s">
        <v>65</v>
      </c>
      <c r="AP137" s="75" t="s">
        <v>63</v>
      </c>
      <c r="AQ137" s="75" t="s">
        <v>65</v>
      </c>
      <c r="AR137" s="75"/>
      <c r="AS137" s="75"/>
      <c r="AT137" s="80"/>
      <c r="AV137" s="89">
        <f t="shared" si="118"/>
        <v>21</v>
      </c>
      <c r="AW137" s="90">
        <f t="shared" si="119"/>
        <v>0</v>
      </c>
    </row>
    <row r="138" spans="1:49" ht="21.75" customHeight="1">
      <c r="A138" s="83">
        <v>11</v>
      </c>
      <c r="B138" s="183" t="str">
        <f t="shared" ca="1" si="120"/>
        <v>◆◆建設有限会社</v>
      </c>
      <c r="C138" s="184"/>
      <c r="D138" s="184"/>
      <c r="E138" s="179"/>
      <c r="F138" s="183" t="str">
        <f t="shared" ca="1" si="121"/>
        <v>◆◆◆◆</v>
      </c>
      <c r="G138" s="184"/>
      <c r="H138" s="184"/>
      <c r="I138" s="179"/>
      <c r="J138" s="174">
        <f t="shared" ca="1" si="115"/>
        <v>0.25</v>
      </c>
      <c r="K138" s="175"/>
      <c r="L138" s="176">
        <f t="shared" ca="1" si="116"/>
        <v>28</v>
      </c>
      <c r="M138" s="177"/>
      <c r="N138" s="178">
        <f t="shared" ca="1" si="117"/>
        <v>7</v>
      </c>
      <c r="O138" s="179"/>
      <c r="P138" s="79" t="s">
        <v>65</v>
      </c>
      <c r="Q138" s="75" t="s">
        <v>63</v>
      </c>
      <c r="R138" s="75" t="s">
        <v>65</v>
      </c>
      <c r="S138" s="75" t="s">
        <v>65</v>
      </c>
      <c r="T138" s="75" t="s">
        <v>63</v>
      </c>
      <c r="U138" s="75" t="s">
        <v>63</v>
      </c>
      <c r="V138" s="75" t="s">
        <v>65</v>
      </c>
      <c r="W138" s="75" t="s">
        <v>65</v>
      </c>
      <c r="X138" s="75" t="s">
        <v>65</v>
      </c>
      <c r="Y138" s="75" t="s">
        <v>65</v>
      </c>
      <c r="Z138" s="75" t="s">
        <v>63</v>
      </c>
      <c r="AA138" s="75" t="s">
        <v>65</v>
      </c>
      <c r="AB138" s="75" t="s">
        <v>65</v>
      </c>
      <c r="AC138" s="75" t="s">
        <v>65</v>
      </c>
      <c r="AD138" s="75" t="s">
        <v>65</v>
      </c>
      <c r="AE138" s="75" t="s">
        <v>65</v>
      </c>
      <c r="AF138" s="75" t="s">
        <v>65</v>
      </c>
      <c r="AG138" s="75" t="s">
        <v>63</v>
      </c>
      <c r="AH138" s="75" t="s">
        <v>65</v>
      </c>
      <c r="AI138" s="75" t="s">
        <v>65</v>
      </c>
      <c r="AJ138" s="75" t="s">
        <v>65</v>
      </c>
      <c r="AK138" s="75" t="s">
        <v>65</v>
      </c>
      <c r="AL138" s="75" t="s">
        <v>65</v>
      </c>
      <c r="AM138" s="75" t="s">
        <v>65</v>
      </c>
      <c r="AN138" s="75" t="s">
        <v>63</v>
      </c>
      <c r="AO138" s="75" t="s">
        <v>65</v>
      </c>
      <c r="AP138" s="75" t="s">
        <v>63</v>
      </c>
      <c r="AQ138" s="75" t="s">
        <v>65</v>
      </c>
      <c r="AR138" s="75"/>
      <c r="AS138" s="75"/>
      <c r="AT138" s="80"/>
      <c r="AV138" s="89">
        <f t="shared" si="118"/>
        <v>21</v>
      </c>
      <c r="AW138" s="90">
        <f t="shared" si="119"/>
        <v>0</v>
      </c>
    </row>
    <row r="139" spans="1:49" ht="21.75" customHeight="1">
      <c r="A139" s="83">
        <v>12</v>
      </c>
      <c r="B139" s="183" t="str">
        <f t="shared" ca="1" si="120"/>
        <v/>
      </c>
      <c r="C139" s="184"/>
      <c r="D139" s="184"/>
      <c r="E139" s="179"/>
      <c r="F139" s="183" t="str">
        <f t="shared" ca="1" si="121"/>
        <v>▼▼▼▼</v>
      </c>
      <c r="G139" s="184"/>
      <c r="H139" s="184"/>
      <c r="I139" s="179"/>
      <c r="J139" s="174">
        <f t="shared" ca="1" si="115"/>
        <v>0.25</v>
      </c>
      <c r="K139" s="175"/>
      <c r="L139" s="176">
        <f t="shared" ca="1" si="116"/>
        <v>28</v>
      </c>
      <c r="M139" s="177"/>
      <c r="N139" s="178">
        <f t="shared" ca="1" si="117"/>
        <v>7</v>
      </c>
      <c r="O139" s="179"/>
      <c r="P139" s="79" t="s">
        <v>65</v>
      </c>
      <c r="Q139" s="75" t="s">
        <v>63</v>
      </c>
      <c r="R139" s="75" t="s">
        <v>65</v>
      </c>
      <c r="S139" s="75" t="s">
        <v>65</v>
      </c>
      <c r="T139" s="75" t="s">
        <v>63</v>
      </c>
      <c r="U139" s="75" t="s">
        <v>63</v>
      </c>
      <c r="V139" s="75" t="s">
        <v>65</v>
      </c>
      <c r="W139" s="75" t="s">
        <v>65</v>
      </c>
      <c r="X139" s="75" t="s">
        <v>65</v>
      </c>
      <c r="Y139" s="75" t="s">
        <v>65</v>
      </c>
      <c r="Z139" s="75" t="s">
        <v>63</v>
      </c>
      <c r="AA139" s="75" t="s">
        <v>65</v>
      </c>
      <c r="AB139" s="75" t="s">
        <v>65</v>
      </c>
      <c r="AC139" s="75" t="s">
        <v>65</v>
      </c>
      <c r="AD139" s="75" t="s">
        <v>65</v>
      </c>
      <c r="AE139" s="75" t="s">
        <v>65</v>
      </c>
      <c r="AF139" s="75" t="s">
        <v>65</v>
      </c>
      <c r="AG139" s="75" t="s">
        <v>63</v>
      </c>
      <c r="AH139" s="75" t="s">
        <v>65</v>
      </c>
      <c r="AI139" s="75" t="s">
        <v>65</v>
      </c>
      <c r="AJ139" s="75" t="s">
        <v>65</v>
      </c>
      <c r="AK139" s="75" t="s">
        <v>65</v>
      </c>
      <c r="AL139" s="75" t="s">
        <v>65</v>
      </c>
      <c r="AM139" s="75" t="s">
        <v>65</v>
      </c>
      <c r="AN139" s="75" t="s">
        <v>63</v>
      </c>
      <c r="AO139" s="75" t="s">
        <v>65</v>
      </c>
      <c r="AP139" s="75" t="s">
        <v>63</v>
      </c>
      <c r="AQ139" s="75" t="s">
        <v>65</v>
      </c>
      <c r="AR139" s="75"/>
      <c r="AS139" s="75"/>
      <c r="AT139" s="80"/>
      <c r="AV139" s="89">
        <f t="shared" si="118"/>
        <v>21</v>
      </c>
      <c r="AW139" s="90">
        <f t="shared" si="119"/>
        <v>0</v>
      </c>
    </row>
    <row r="140" spans="1:49" ht="21.75" customHeight="1">
      <c r="A140" s="83">
        <v>13</v>
      </c>
      <c r="B140" s="183" t="str">
        <f t="shared" ca="1" si="120"/>
        <v/>
      </c>
      <c r="C140" s="184"/>
      <c r="D140" s="184"/>
      <c r="E140" s="179"/>
      <c r="F140" s="183" t="str">
        <f t="shared" ca="1" si="121"/>
        <v>■■■■</v>
      </c>
      <c r="G140" s="184"/>
      <c r="H140" s="184"/>
      <c r="I140" s="179"/>
      <c r="J140" s="174">
        <f t="shared" ca="1" si="115"/>
        <v>0.25</v>
      </c>
      <c r="K140" s="175"/>
      <c r="L140" s="176">
        <f t="shared" ca="1" si="116"/>
        <v>28</v>
      </c>
      <c r="M140" s="177"/>
      <c r="N140" s="178">
        <f t="shared" ca="1" si="117"/>
        <v>7</v>
      </c>
      <c r="O140" s="179"/>
      <c r="P140" s="79" t="s">
        <v>65</v>
      </c>
      <c r="Q140" s="75" t="s">
        <v>63</v>
      </c>
      <c r="R140" s="75" t="s">
        <v>65</v>
      </c>
      <c r="S140" s="75" t="s">
        <v>65</v>
      </c>
      <c r="T140" s="75" t="s">
        <v>63</v>
      </c>
      <c r="U140" s="75" t="s">
        <v>63</v>
      </c>
      <c r="V140" s="75" t="s">
        <v>65</v>
      </c>
      <c r="W140" s="75" t="s">
        <v>65</v>
      </c>
      <c r="X140" s="75" t="s">
        <v>65</v>
      </c>
      <c r="Y140" s="75" t="s">
        <v>65</v>
      </c>
      <c r="Z140" s="75" t="s">
        <v>63</v>
      </c>
      <c r="AA140" s="75" t="s">
        <v>65</v>
      </c>
      <c r="AB140" s="75" t="s">
        <v>65</v>
      </c>
      <c r="AC140" s="75" t="s">
        <v>65</v>
      </c>
      <c r="AD140" s="75" t="s">
        <v>65</v>
      </c>
      <c r="AE140" s="75" t="s">
        <v>65</v>
      </c>
      <c r="AF140" s="75" t="s">
        <v>65</v>
      </c>
      <c r="AG140" s="75" t="s">
        <v>63</v>
      </c>
      <c r="AH140" s="75" t="s">
        <v>65</v>
      </c>
      <c r="AI140" s="75" t="s">
        <v>65</v>
      </c>
      <c r="AJ140" s="75" t="s">
        <v>65</v>
      </c>
      <c r="AK140" s="75" t="s">
        <v>65</v>
      </c>
      <c r="AL140" s="75" t="s">
        <v>65</v>
      </c>
      <c r="AM140" s="75" t="s">
        <v>65</v>
      </c>
      <c r="AN140" s="75" t="s">
        <v>63</v>
      </c>
      <c r="AO140" s="75" t="s">
        <v>65</v>
      </c>
      <c r="AP140" s="75" t="s">
        <v>63</v>
      </c>
      <c r="AQ140" s="75" t="s">
        <v>65</v>
      </c>
      <c r="AR140" s="75"/>
      <c r="AS140" s="75"/>
      <c r="AT140" s="80"/>
      <c r="AV140" s="89">
        <f t="shared" si="118"/>
        <v>21</v>
      </c>
      <c r="AW140" s="90">
        <f t="shared" si="119"/>
        <v>0</v>
      </c>
    </row>
    <row r="141" spans="1:49" ht="21.75" customHeight="1">
      <c r="A141" s="83">
        <v>14</v>
      </c>
      <c r="B141" s="183" t="str">
        <f t="shared" ca="1" si="120"/>
        <v/>
      </c>
      <c r="C141" s="184"/>
      <c r="D141" s="184"/>
      <c r="E141" s="179"/>
      <c r="F141" s="183" t="str">
        <f t="shared" ca="1" si="121"/>
        <v>○○●●</v>
      </c>
      <c r="G141" s="184"/>
      <c r="H141" s="184"/>
      <c r="I141" s="179"/>
      <c r="J141" s="174">
        <f t="shared" ca="1" si="115"/>
        <v>0.25</v>
      </c>
      <c r="K141" s="175"/>
      <c r="L141" s="176">
        <f t="shared" ca="1" si="116"/>
        <v>28</v>
      </c>
      <c r="M141" s="177"/>
      <c r="N141" s="178">
        <f t="shared" ca="1" si="117"/>
        <v>7</v>
      </c>
      <c r="O141" s="179"/>
      <c r="P141" s="79" t="s">
        <v>65</v>
      </c>
      <c r="Q141" s="75" t="s">
        <v>63</v>
      </c>
      <c r="R141" s="75" t="s">
        <v>65</v>
      </c>
      <c r="S141" s="75" t="s">
        <v>65</v>
      </c>
      <c r="T141" s="75" t="s">
        <v>63</v>
      </c>
      <c r="U141" s="75" t="s">
        <v>63</v>
      </c>
      <c r="V141" s="75" t="s">
        <v>65</v>
      </c>
      <c r="W141" s="75" t="s">
        <v>65</v>
      </c>
      <c r="X141" s="75" t="s">
        <v>65</v>
      </c>
      <c r="Y141" s="75" t="s">
        <v>65</v>
      </c>
      <c r="Z141" s="75" t="s">
        <v>63</v>
      </c>
      <c r="AA141" s="75" t="s">
        <v>65</v>
      </c>
      <c r="AB141" s="75" t="s">
        <v>65</v>
      </c>
      <c r="AC141" s="75" t="s">
        <v>65</v>
      </c>
      <c r="AD141" s="75" t="s">
        <v>65</v>
      </c>
      <c r="AE141" s="75" t="s">
        <v>65</v>
      </c>
      <c r="AF141" s="75" t="s">
        <v>65</v>
      </c>
      <c r="AG141" s="75" t="s">
        <v>63</v>
      </c>
      <c r="AH141" s="75" t="s">
        <v>65</v>
      </c>
      <c r="AI141" s="75" t="s">
        <v>65</v>
      </c>
      <c r="AJ141" s="75" t="s">
        <v>65</v>
      </c>
      <c r="AK141" s="75" t="s">
        <v>65</v>
      </c>
      <c r="AL141" s="75" t="s">
        <v>65</v>
      </c>
      <c r="AM141" s="75" t="s">
        <v>65</v>
      </c>
      <c r="AN141" s="75" t="s">
        <v>63</v>
      </c>
      <c r="AO141" s="75" t="s">
        <v>65</v>
      </c>
      <c r="AP141" s="75" t="s">
        <v>63</v>
      </c>
      <c r="AQ141" s="75" t="s">
        <v>65</v>
      </c>
      <c r="AR141" s="75"/>
      <c r="AS141" s="75"/>
      <c r="AT141" s="80"/>
      <c r="AV141" s="89">
        <f t="shared" si="118"/>
        <v>21</v>
      </c>
      <c r="AW141" s="90">
        <f t="shared" si="119"/>
        <v>0</v>
      </c>
    </row>
    <row r="142" spans="1:49" ht="21.75" customHeight="1">
      <c r="A142" s="83">
        <v>15</v>
      </c>
      <c r="B142" s="183" t="str">
        <f t="shared" ca="1" si="120"/>
        <v/>
      </c>
      <c r="C142" s="184"/>
      <c r="D142" s="184"/>
      <c r="E142" s="179"/>
      <c r="F142" s="183" t="str">
        <f t="shared" ca="1" si="121"/>
        <v>△△▲▲</v>
      </c>
      <c r="G142" s="184"/>
      <c r="H142" s="184"/>
      <c r="I142" s="179"/>
      <c r="J142" s="174">
        <f t="shared" ca="1" si="115"/>
        <v>0.25</v>
      </c>
      <c r="K142" s="175"/>
      <c r="L142" s="176">
        <f t="shared" ca="1" si="116"/>
        <v>28</v>
      </c>
      <c r="M142" s="177"/>
      <c r="N142" s="178">
        <f t="shared" ca="1" si="117"/>
        <v>7</v>
      </c>
      <c r="O142" s="179"/>
      <c r="P142" s="79" t="s">
        <v>65</v>
      </c>
      <c r="Q142" s="75" t="s">
        <v>63</v>
      </c>
      <c r="R142" s="75" t="s">
        <v>65</v>
      </c>
      <c r="S142" s="75" t="s">
        <v>65</v>
      </c>
      <c r="T142" s="75" t="s">
        <v>63</v>
      </c>
      <c r="U142" s="75" t="s">
        <v>63</v>
      </c>
      <c r="V142" s="75" t="s">
        <v>65</v>
      </c>
      <c r="W142" s="75" t="s">
        <v>65</v>
      </c>
      <c r="X142" s="75" t="s">
        <v>65</v>
      </c>
      <c r="Y142" s="75" t="s">
        <v>65</v>
      </c>
      <c r="Z142" s="75" t="s">
        <v>63</v>
      </c>
      <c r="AA142" s="75" t="s">
        <v>65</v>
      </c>
      <c r="AB142" s="75" t="s">
        <v>65</v>
      </c>
      <c r="AC142" s="75" t="s">
        <v>65</v>
      </c>
      <c r="AD142" s="75" t="s">
        <v>65</v>
      </c>
      <c r="AE142" s="75" t="s">
        <v>65</v>
      </c>
      <c r="AF142" s="75" t="s">
        <v>65</v>
      </c>
      <c r="AG142" s="75" t="s">
        <v>63</v>
      </c>
      <c r="AH142" s="75" t="s">
        <v>65</v>
      </c>
      <c r="AI142" s="75" t="s">
        <v>65</v>
      </c>
      <c r="AJ142" s="75" t="s">
        <v>65</v>
      </c>
      <c r="AK142" s="75" t="s">
        <v>65</v>
      </c>
      <c r="AL142" s="75" t="s">
        <v>65</v>
      </c>
      <c r="AM142" s="75" t="s">
        <v>65</v>
      </c>
      <c r="AN142" s="75" t="s">
        <v>63</v>
      </c>
      <c r="AO142" s="75" t="s">
        <v>65</v>
      </c>
      <c r="AP142" s="75" t="s">
        <v>63</v>
      </c>
      <c r="AQ142" s="75" t="s">
        <v>65</v>
      </c>
      <c r="AR142" s="75"/>
      <c r="AS142" s="75"/>
      <c r="AT142" s="80"/>
      <c r="AV142" s="89">
        <f t="shared" si="118"/>
        <v>21</v>
      </c>
      <c r="AW142" s="90">
        <f t="shared" si="119"/>
        <v>0</v>
      </c>
    </row>
    <row r="143" spans="1:49" ht="21.75" customHeight="1">
      <c r="A143" s="83">
        <v>16</v>
      </c>
      <c r="B143" s="183" t="str">
        <f t="shared" ca="1" si="120"/>
        <v>株式会社□□組</v>
      </c>
      <c r="C143" s="184"/>
      <c r="D143" s="184"/>
      <c r="E143" s="179"/>
      <c r="F143" s="183" t="str">
        <f t="shared" ca="1" si="121"/>
        <v>□□■■</v>
      </c>
      <c r="G143" s="184"/>
      <c r="H143" s="184"/>
      <c r="I143" s="179"/>
      <c r="J143" s="174">
        <f t="shared" ca="1" si="115"/>
        <v>0.25</v>
      </c>
      <c r="K143" s="175"/>
      <c r="L143" s="176">
        <f t="shared" ca="1" si="116"/>
        <v>28</v>
      </c>
      <c r="M143" s="177"/>
      <c r="N143" s="178">
        <f t="shared" ca="1" si="117"/>
        <v>7</v>
      </c>
      <c r="O143" s="179"/>
      <c r="P143" s="79" t="s">
        <v>65</v>
      </c>
      <c r="Q143" s="75" t="s">
        <v>63</v>
      </c>
      <c r="R143" s="75" t="s">
        <v>65</v>
      </c>
      <c r="S143" s="75" t="s">
        <v>65</v>
      </c>
      <c r="T143" s="75" t="s">
        <v>63</v>
      </c>
      <c r="U143" s="75" t="s">
        <v>63</v>
      </c>
      <c r="V143" s="75" t="s">
        <v>65</v>
      </c>
      <c r="W143" s="75" t="s">
        <v>65</v>
      </c>
      <c r="X143" s="75" t="s">
        <v>65</v>
      </c>
      <c r="Y143" s="75" t="s">
        <v>65</v>
      </c>
      <c r="Z143" s="75" t="s">
        <v>63</v>
      </c>
      <c r="AA143" s="75" t="s">
        <v>65</v>
      </c>
      <c r="AB143" s="75" t="s">
        <v>65</v>
      </c>
      <c r="AC143" s="75" t="s">
        <v>65</v>
      </c>
      <c r="AD143" s="75" t="s">
        <v>65</v>
      </c>
      <c r="AE143" s="75" t="s">
        <v>65</v>
      </c>
      <c r="AF143" s="75" t="s">
        <v>65</v>
      </c>
      <c r="AG143" s="75" t="s">
        <v>63</v>
      </c>
      <c r="AH143" s="75" t="s">
        <v>65</v>
      </c>
      <c r="AI143" s="75" t="s">
        <v>65</v>
      </c>
      <c r="AJ143" s="75" t="s">
        <v>65</v>
      </c>
      <c r="AK143" s="75" t="s">
        <v>65</v>
      </c>
      <c r="AL143" s="75" t="s">
        <v>65</v>
      </c>
      <c r="AM143" s="75" t="s">
        <v>65</v>
      </c>
      <c r="AN143" s="75" t="s">
        <v>63</v>
      </c>
      <c r="AO143" s="75" t="s">
        <v>65</v>
      </c>
      <c r="AP143" s="75" t="s">
        <v>63</v>
      </c>
      <c r="AQ143" s="75" t="s">
        <v>65</v>
      </c>
      <c r="AR143" s="75"/>
      <c r="AS143" s="75"/>
      <c r="AT143" s="80"/>
      <c r="AV143" s="89">
        <f t="shared" si="118"/>
        <v>21</v>
      </c>
      <c r="AW143" s="90">
        <f t="shared" si="119"/>
        <v>0</v>
      </c>
    </row>
    <row r="144" spans="1:49" ht="21.75" customHeight="1">
      <c r="A144" s="83">
        <v>17</v>
      </c>
      <c r="B144" s="183" t="str">
        <f t="shared" ca="1" si="120"/>
        <v/>
      </c>
      <c r="C144" s="184"/>
      <c r="D144" s="184"/>
      <c r="E144" s="179"/>
      <c r="F144" s="183" t="str">
        <f t="shared" ca="1" si="121"/>
        <v>▽▽▼▼</v>
      </c>
      <c r="G144" s="184"/>
      <c r="H144" s="184"/>
      <c r="I144" s="179"/>
      <c r="J144" s="174">
        <f t="shared" ca="1" si="115"/>
        <v>0.25</v>
      </c>
      <c r="K144" s="175"/>
      <c r="L144" s="176">
        <f t="shared" ca="1" si="116"/>
        <v>28</v>
      </c>
      <c r="M144" s="177"/>
      <c r="N144" s="178">
        <f t="shared" ca="1" si="117"/>
        <v>7</v>
      </c>
      <c r="O144" s="179"/>
      <c r="P144" s="79" t="s">
        <v>65</v>
      </c>
      <c r="Q144" s="75" t="s">
        <v>63</v>
      </c>
      <c r="R144" s="75" t="s">
        <v>65</v>
      </c>
      <c r="S144" s="75" t="s">
        <v>65</v>
      </c>
      <c r="T144" s="75" t="s">
        <v>63</v>
      </c>
      <c r="U144" s="75" t="s">
        <v>63</v>
      </c>
      <c r="V144" s="75" t="s">
        <v>65</v>
      </c>
      <c r="W144" s="75" t="s">
        <v>65</v>
      </c>
      <c r="X144" s="75" t="s">
        <v>65</v>
      </c>
      <c r="Y144" s="75" t="s">
        <v>65</v>
      </c>
      <c r="Z144" s="75" t="s">
        <v>63</v>
      </c>
      <c r="AA144" s="75" t="s">
        <v>65</v>
      </c>
      <c r="AB144" s="75" t="s">
        <v>65</v>
      </c>
      <c r="AC144" s="75" t="s">
        <v>65</v>
      </c>
      <c r="AD144" s="75" t="s">
        <v>65</v>
      </c>
      <c r="AE144" s="75" t="s">
        <v>65</v>
      </c>
      <c r="AF144" s="75" t="s">
        <v>65</v>
      </c>
      <c r="AG144" s="75" t="s">
        <v>63</v>
      </c>
      <c r="AH144" s="75" t="s">
        <v>65</v>
      </c>
      <c r="AI144" s="75" t="s">
        <v>65</v>
      </c>
      <c r="AJ144" s="75" t="s">
        <v>65</v>
      </c>
      <c r="AK144" s="75" t="s">
        <v>65</v>
      </c>
      <c r="AL144" s="75" t="s">
        <v>65</v>
      </c>
      <c r="AM144" s="75" t="s">
        <v>65</v>
      </c>
      <c r="AN144" s="75" t="s">
        <v>63</v>
      </c>
      <c r="AO144" s="75" t="s">
        <v>65</v>
      </c>
      <c r="AP144" s="75" t="s">
        <v>63</v>
      </c>
      <c r="AQ144" s="75" t="s">
        <v>65</v>
      </c>
      <c r="AR144" s="75"/>
      <c r="AS144" s="75"/>
      <c r="AT144" s="80"/>
      <c r="AV144" s="89">
        <f t="shared" si="118"/>
        <v>21</v>
      </c>
      <c r="AW144" s="90">
        <f t="shared" si="119"/>
        <v>0</v>
      </c>
    </row>
    <row r="145" spans="1:49" ht="21.75" customHeight="1">
      <c r="A145" s="83">
        <v>18</v>
      </c>
      <c r="B145" s="183" t="str">
        <f t="shared" ca="1" si="120"/>
        <v/>
      </c>
      <c r="C145" s="184"/>
      <c r="D145" s="184"/>
      <c r="E145" s="179"/>
      <c r="F145" s="183" t="str">
        <f t="shared" ca="1" si="121"/>
        <v>◇◇◆◆</v>
      </c>
      <c r="G145" s="184"/>
      <c r="H145" s="184"/>
      <c r="I145" s="179"/>
      <c r="J145" s="174">
        <f t="shared" ca="1" si="115"/>
        <v>0.25</v>
      </c>
      <c r="K145" s="175"/>
      <c r="L145" s="176">
        <f t="shared" ca="1" si="116"/>
        <v>28</v>
      </c>
      <c r="M145" s="177"/>
      <c r="N145" s="178">
        <f t="shared" ca="1" si="117"/>
        <v>7</v>
      </c>
      <c r="O145" s="179"/>
      <c r="P145" s="79" t="s">
        <v>65</v>
      </c>
      <c r="Q145" s="75" t="s">
        <v>63</v>
      </c>
      <c r="R145" s="75" t="s">
        <v>65</v>
      </c>
      <c r="S145" s="75" t="s">
        <v>65</v>
      </c>
      <c r="T145" s="75" t="s">
        <v>63</v>
      </c>
      <c r="U145" s="75" t="s">
        <v>63</v>
      </c>
      <c r="V145" s="75" t="s">
        <v>65</v>
      </c>
      <c r="W145" s="75" t="s">
        <v>65</v>
      </c>
      <c r="X145" s="75" t="s">
        <v>65</v>
      </c>
      <c r="Y145" s="75" t="s">
        <v>65</v>
      </c>
      <c r="Z145" s="75" t="s">
        <v>63</v>
      </c>
      <c r="AA145" s="75" t="s">
        <v>65</v>
      </c>
      <c r="AB145" s="75" t="s">
        <v>65</v>
      </c>
      <c r="AC145" s="75" t="s">
        <v>65</v>
      </c>
      <c r="AD145" s="75" t="s">
        <v>65</v>
      </c>
      <c r="AE145" s="75" t="s">
        <v>65</v>
      </c>
      <c r="AF145" s="75" t="s">
        <v>65</v>
      </c>
      <c r="AG145" s="75" t="s">
        <v>63</v>
      </c>
      <c r="AH145" s="75" t="s">
        <v>65</v>
      </c>
      <c r="AI145" s="75" t="s">
        <v>65</v>
      </c>
      <c r="AJ145" s="75" t="s">
        <v>65</v>
      </c>
      <c r="AK145" s="75" t="s">
        <v>65</v>
      </c>
      <c r="AL145" s="75" t="s">
        <v>65</v>
      </c>
      <c r="AM145" s="75" t="s">
        <v>65</v>
      </c>
      <c r="AN145" s="75" t="s">
        <v>63</v>
      </c>
      <c r="AO145" s="75" t="s">
        <v>65</v>
      </c>
      <c r="AP145" s="75" t="s">
        <v>63</v>
      </c>
      <c r="AQ145" s="75" t="s">
        <v>65</v>
      </c>
      <c r="AR145" s="75"/>
      <c r="AS145" s="75"/>
      <c r="AT145" s="80"/>
      <c r="AV145" s="89">
        <f t="shared" si="118"/>
        <v>21</v>
      </c>
      <c r="AW145" s="90">
        <f t="shared" si="119"/>
        <v>0</v>
      </c>
    </row>
    <row r="146" spans="1:49" ht="21.75" customHeight="1">
      <c r="A146" s="83">
        <v>19</v>
      </c>
      <c r="B146" s="183" t="str">
        <f t="shared" ca="1" si="120"/>
        <v/>
      </c>
      <c r="C146" s="184"/>
      <c r="D146" s="184"/>
      <c r="E146" s="179"/>
      <c r="F146" s="183" t="str">
        <f t="shared" ca="1" si="121"/>
        <v>●●○○</v>
      </c>
      <c r="G146" s="184"/>
      <c r="H146" s="184"/>
      <c r="I146" s="179"/>
      <c r="J146" s="174">
        <f t="shared" ca="1" si="115"/>
        <v>0.25</v>
      </c>
      <c r="K146" s="175"/>
      <c r="L146" s="176">
        <f t="shared" ca="1" si="116"/>
        <v>28</v>
      </c>
      <c r="M146" s="177"/>
      <c r="N146" s="178">
        <f t="shared" ca="1" si="117"/>
        <v>7</v>
      </c>
      <c r="O146" s="179"/>
      <c r="P146" s="79" t="s">
        <v>65</v>
      </c>
      <c r="Q146" s="75" t="s">
        <v>63</v>
      </c>
      <c r="R146" s="75" t="s">
        <v>65</v>
      </c>
      <c r="S146" s="75" t="s">
        <v>65</v>
      </c>
      <c r="T146" s="75" t="s">
        <v>63</v>
      </c>
      <c r="U146" s="75" t="s">
        <v>63</v>
      </c>
      <c r="V146" s="75" t="s">
        <v>65</v>
      </c>
      <c r="W146" s="75" t="s">
        <v>65</v>
      </c>
      <c r="X146" s="75" t="s">
        <v>65</v>
      </c>
      <c r="Y146" s="75" t="s">
        <v>65</v>
      </c>
      <c r="Z146" s="75" t="s">
        <v>63</v>
      </c>
      <c r="AA146" s="75" t="s">
        <v>65</v>
      </c>
      <c r="AB146" s="75" t="s">
        <v>65</v>
      </c>
      <c r="AC146" s="75" t="s">
        <v>65</v>
      </c>
      <c r="AD146" s="75" t="s">
        <v>65</v>
      </c>
      <c r="AE146" s="75" t="s">
        <v>65</v>
      </c>
      <c r="AF146" s="75" t="s">
        <v>65</v>
      </c>
      <c r="AG146" s="75" t="s">
        <v>63</v>
      </c>
      <c r="AH146" s="75" t="s">
        <v>65</v>
      </c>
      <c r="AI146" s="75" t="s">
        <v>65</v>
      </c>
      <c r="AJ146" s="75" t="s">
        <v>65</v>
      </c>
      <c r="AK146" s="75" t="s">
        <v>65</v>
      </c>
      <c r="AL146" s="75" t="s">
        <v>65</v>
      </c>
      <c r="AM146" s="75" t="s">
        <v>65</v>
      </c>
      <c r="AN146" s="75" t="s">
        <v>63</v>
      </c>
      <c r="AO146" s="75" t="s">
        <v>65</v>
      </c>
      <c r="AP146" s="75" t="s">
        <v>63</v>
      </c>
      <c r="AQ146" s="75" t="s">
        <v>65</v>
      </c>
      <c r="AR146" s="75"/>
      <c r="AS146" s="75"/>
      <c r="AT146" s="80"/>
      <c r="AV146" s="89">
        <f t="shared" si="118"/>
        <v>21</v>
      </c>
      <c r="AW146" s="90">
        <f t="shared" si="119"/>
        <v>0</v>
      </c>
    </row>
    <row r="147" spans="1:49" ht="21.75" customHeight="1">
      <c r="A147" s="83">
        <v>20</v>
      </c>
      <c r="B147" s="183" t="str">
        <f t="shared" ca="1" si="120"/>
        <v/>
      </c>
      <c r="C147" s="184"/>
      <c r="D147" s="184"/>
      <c r="E147" s="179"/>
      <c r="F147" s="183" t="str">
        <f t="shared" ca="1" si="121"/>
        <v>▲▲△△</v>
      </c>
      <c r="G147" s="184"/>
      <c r="H147" s="184"/>
      <c r="I147" s="179"/>
      <c r="J147" s="174">
        <f t="shared" ca="1" si="115"/>
        <v>0.25</v>
      </c>
      <c r="K147" s="175"/>
      <c r="L147" s="176">
        <f t="shared" ca="1" si="116"/>
        <v>28</v>
      </c>
      <c r="M147" s="177"/>
      <c r="N147" s="178">
        <f t="shared" ca="1" si="117"/>
        <v>7</v>
      </c>
      <c r="O147" s="179"/>
      <c r="P147" s="79" t="s">
        <v>65</v>
      </c>
      <c r="Q147" s="75" t="s">
        <v>63</v>
      </c>
      <c r="R147" s="75" t="s">
        <v>65</v>
      </c>
      <c r="S147" s="75" t="s">
        <v>65</v>
      </c>
      <c r="T147" s="75" t="s">
        <v>63</v>
      </c>
      <c r="U147" s="75" t="s">
        <v>63</v>
      </c>
      <c r="V147" s="75" t="s">
        <v>65</v>
      </c>
      <c r="W147" s="75" t="s">
        <v>65</v>
      </c>
      <c r="X147" s="75" t="s">
        <v>65</v>
      </c>
      <c r="Y147" s="75" t="s">
        <v>65</v>
      </c>
      <c r="Z147" s="75" t="s">
        <v>63</v>
      </c>
      <c r="AA147" s="75" t="s">
        <v>65</v>
      </c>
      <c r="AB147" s="75" t="s">
        <v>65</v>
      </c>
      <c r="AC147" s="75" t="s">
        <v>65</v>
      </c>
      <c r="AD147" s="75" t="s">
        <v>65</v>
      </c>
      <c r="AE147" s="75" t="s">
        <v>65</v>
      </c>
      <c r="AF147" s="75" t="s">
        <v>65</v>
      </c>
      <c r="AG147" s="75" t="s">
        <v>63</v>
      </c>
      <c r="AH147" s="75" t="s">
        <v>65</v>
      </c>
      <c r="AI147" s="75" t="s">
        <v>65</v>
      </c>
      <c r="AJ147" s="75" t="s">
        <v>65</v>
      </c>
      <c r="AK147" s="75" t="s">
        <v>65</v>
      </c>
      <c r="AL147" s="75" t="s">
        <v>65</v>
      </c>
      <c r="AM147" s="75" t="s">
        <v>65</v>
      </c>
      <c r="AN147" s="75" t="s">
        <v>63</v>
      </c>
      <c r="AO147" s="75" t="s">
        <v>65</v>
      </c>
      <c r="AP147" s="75" t="s">
        <v>63</v>
      </c>
      <c r="AQ147" s="75" t="s">
        <v>65</v>
      </c>
      <c r="AR147" s="75"/>
      <c r="AS147" s="75"/>
      <c r="AT147" s="80"/>
      <c r="AV147" s="89">
        <f t="shared" si="118"/>
        <v>21</v>
      </c>
      <c r="AW147" s="90">
        <f t="shared" si="119"/>
        <v>0</v>
      </c>
    </row>
    <row r="151" spans="1:49" ht="21.75" customHeight="1">
      <c r="B151" s="64"/>
      <c r="C151" s="64"/>
      <c r="D151" s="64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49" ht="21.75" customHeight="1">
      <c r="B152" s="150" t="s">
        <v>60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9" ht="21.75" customHeight="1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</row>
    <row r="154" spans="1:49" ht="21.75" customHeight="1">
      <c r="B154" s="215" t="s">
        <v>29</v>
      </c>
      <c r="C154" s="215"/>
      <c r="D154" s="215"/>
      <c r="E154" s="198" t="str">
        <f>基本情報!$G$10</f>
        <v>○○工事</v>
      </c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97" t="s">
        <v>69</v>
      </c>
      <c r="Y154" s="97"/>
      <c r="Z154" s="97"/>
      <c r="AA154" s="97"/>
      <c r="AB154" s="216" t="str">
        <f>基本情報!$F$3</f>
        <v>○○建設株式会社</v>
      </c>
      <c r="AC154" s="216"/>
      <c r="AD154" s="216"/>
      <c r="AE154" s="216"/>
      <c r="AF154" s="216"/>
      <c r="AG154" s="216"/>
      <c r="AH154" s="216"/>
      <c r="AI154" s="216"/>
      <c r="AJ154" s="216"/>
      <c r="AK154" s="216"/>
      <c r="AL154" s="216"/>
      <c r="AM154" s="216"/>
      <c r="AN154" s="63"/>
      <c r="AQ154" s="62"/>
      <c r="AR154" s="62"/>
      <c r="AS154" s="62"/>
      <c r="AT154" s="62"/>
    </row>
    <row r="156" spans="1:49" ht="21.75" customHeight="1">
      <c r="A156" s="96">
        <v>5</v>
      </c>
      <c r="B156" s="185">
        <f>IF(EDATE($X$5,A156)&gt;$AI$5,"",YEAR(EDATE($X$5,A156)))</f>
        <v>2023</v>
      </c>
      <c r="C156" s="186"/>
      <c r="D156" s="186"/>
      <c r="E156" s="61" t="s">
        <v>61</v>
      </c>
      <c r="F156" s="187">
        <f>IF(EDATE($X$5,A156)&gt;$AI$5,"",MONTH(EDATE($X$5,A156)))</f>
        <v>3</v>
      </c>
      <c r="G156" s="188"/>
      <c r="H156" s="188"/>
      <c r="I156" s="61" t="s">
        <v>62</v>
      </c>
      <c r="J156" s="199" t="s">
        <v>82</v>
      </c>
      <c r="K156" s="200"/>
      <c r="L156" s="200"/>
      <c r="M156" s="200"/>
      <c r="N156" s="200"/>
      <c r="O156" s="201"/>
      <c r="P156" s="88"/>
      <c r="AV156" s="94" t="s">
        <v>80</v>
      </c>
      <c r="AW156" s="95">
        <f>DAY(EOMONTH(P157,0))</f>
        <v>31</v>
      </c>
    </row>
    <row r="157" spans="1:49" ht="21.75" customHeight="1">
      <c r="A157" s="83"/>
      <c r="B157" s="180" t="s">
        <v>72</v>
      </c>
      <c r="C157" s="181"/>
      <c r="D157" s="181"/>
      <c r="E157" s="182"/>
      <c r="F157" s="180" t="s">
        <v>35</v>
      </c>
      <c r="G157" s="181"/>
      <c r="H157" s="181"/>
      <c r="I157" s="182"/>
      <c r="J157" s="180" t="s">
        <v>73</v>
      </c>
      <c r="K157" s="196"/>
      <c r="L157" s="197" t="s">
        <v>74</v>
      </c>
      <c r="M157" s="196"/>
      <c r="N157" s="197" t="s">
        <v>71</v>
      </c>
      <c r="O157" s="182"/>
      <c r="P157" s="78">
        <f>IF(EDATE($X$5,A156)&gt;$AI$5,"",DATE(B156,F156,1))</f>
        <v>44986</v>
      </c>
      <c r="Q157" s="76">
        <f>IF(P157="","",IF(MONTH(P157+1)=$F156,P157+1,""))</f>
        <v>44987</v>
      </c>
      <c r="R157" s="76">
        <f t="shared" ref="R157" si="122">IF(Q157="","",IF(MONTH(Q157+1)=$F156,Q157+1,""))</f>
        <v>44988</v>
      </c>
      <c r="S157" s="76">
        <f t="shared" ref="S157" si="123">IF(R157="","",IF(MONTH(R157+1)=$F156,R157+1,""))</f>
        <v>44989</v>
      </c>
      <c r="T157" s="76">
        <f t="shared" ref="T157" si="124">IF(S157="","",IF(MONTH(S157+1)=$F156,S157+1,""))</f>
        <v>44990</v>
      </c>
      <c r="U157" s="76">
        <f t="shared" ref="U157" si="125">IF(T157="","",IF(MONTH(T157+1)=$F156,T157+1,""))</f>
        <v>44991</v>
      </c>
      <c r="V157" s="76">
        <f t="shared" ref="V157" si="126">IF(U157="","",IF(MONTH(U157+1)=$F156,U157+1,""))</f>
        <v>44992</v>
      </c>
      <c r="W157" s="76">
        <f t="shared" ref="W157" si="127">IF(V157="","",IF(MONTH(V157+1)=$F156,V157+1,""))</f>
        <v>44993</v>
      </c>
      <c r="X157" s="76">
        <f t="shared" ref="X157" si="128">IF(W157="","",IF(MONTH(W157+1)=$F156,W157+1,""))</f>
        <v>44994</v>
      </c>
      <c r="Y157" s="76">
        <f t="shared" ref="Y157" si="129">IF(X157="","",IF(MONTH(X157+1)=$F156,X157+1,""))</f>
        <v>44995</v>
      </c>
      <c r="Z157" s="76">
        <f t="shared" ref="Z157" si="130">IF(Y157="","",IF(MONTH(Y157+1)=$F156,Y157+1,""))</f>
        <v>44996</v>
      </c>
      <c r="AA157" s="76">
        <f t="shared" ref="AA157" si="131">IF(Z157="","",IF(MONTH(Z157+1)=$F156,Z157+1,""))</f>
        <v>44997</v>
      </c>
      <c r="AB157" s="76">
        <f t="shared" ref="AB157" si="132">IF(AA157="","",IF(MONTH(AA157+1)=$F156,AA157+1,""))</f>
        <v>44998</v>
      </c>
      <c r="AC157" s="76">
        <f t="shared" ref="AC157" si="133">IF(AB157="","",IF(MONTH(AB157+1)=$F156,AB157+1,""))</f>
        <v>44999</v>
      </c>
      <c r="AD157" s="76">
        <f t="shared" ref="AD157" si="134">IF(AC157="","",IF(MONTH(AC157+1)=$F156,AC157+1,""))</f>
        <v>45000</v>
      </c>
      <c r="AE157" s="76">
        <f t="shared" ref="AE157" si="135">IF(AD157="","",IF(MONTH(AD157+1)=$F156,AD157+1,""))</f>
        <v>45001</v>
      </c>
      <c r="AF157" s="76">
        <f t="shared" ref="AF157" si="136">IF(AE157="","",IF(MONTH(AE157+1)=$F156,AE157+1,""))</f>
        <v>45002</v>
      </c>
      <c r="AG157" s="76">
        <f t="shared" ref="AG157" si="137">IF(AF157="","",IF(MONTH(AF157+1)=$F156,AF157+1,""))</f>
        <v>45003</v>
      </c>
      <c r="AH157" s="76">
        <f t="shared" ref="AH157" si="138">IF(AG157="","",IF(MONTH(AG157+1)=$F156,AG157+1,""))</f>
        <v>45004</v>
      </c>
      <c r="AI157" s="76">
        <f t="shared" ref="AI157" si="139">IF(AH157="","",IF(MONTH(AH157+1)=$F156,AH157+1,""))</f>
        <v>45005</v>
      </c>
      <c r="AJ157" s="76">
        <f t="shared" ref="AJ157" si="140">IF(AI157="","",IF(MONTH(AI157+1)=$F156,AI157+1,""))</f>
        <v>45006</v>
      </c>
      <c r="AK157" s="76">
        <f t="shared" ref="AK157" si="141">IF(AJ157="","",IF(MONTH(AJ157+1)=$F156,AJ157+1,""))</f>
        <v>45007</v>
      </c>
      <c r="AL157" s="76">
        <f t="shared" ref="AL157" si="142">IF(AK157="","",IF(MONTH(AK157+1)=$F156,AK157+1,""))</f>
        <v>45008</v>
      </c>
      <c r="AM157" s="76">
        <f t="shared" ref="AM157" si="143">IF(AL157="","",IF(MONTH(AL157+1)=$F156,AL157+1,""))</f>
        <v>45009</v>
      </c>
      <c r="AN157" s="76">
        <f t="shared" ref="AN157" si="144">IF(AM157="","",IF(MONTH(AM157+1)=$F156,AM157+1,""))</f>
        <v>45010</v>
      </c>
      <c r="AO157" s="76">
        <f t="shared" ref="AO157" si="145">IF(AN157="","",IF(MONTH(AN157+1)=$F156,AN157+1,""))</f>
        <v>45011</v>
      </c>
      <c r="AP157" s="76">
        <f t="shared" ref="AP157" si="146">IF(AO157="","",IF(MONTH(AO157+1)=$F156,AO157+1,""))</f>
        <v>45012</v>
      </c>
      <c r="AQ157" s="76">
        <f t="shared" ref="AQ157" si="147">IF(AP157="","",IF(MONTH(AP157+1)=$F156,AP157+1,""))</f>
        <v>45013</v>
      </c>
      <c r="AR157" s="76">
        <f t="shared" ref="AR157" si="148">IF(AQ157="","",IF(MONTH(AQ157+1)=$F156,AQ157+1,""))</f>
        <v>45014</v>
      </c>
      <c r="AS157" s="76">
        <f t="shared" ref="AS157" si="149">IF(AR157="","",IF(MONTH(AR157+1)=$F156,AR157+1,""))</f>
        <v>45015</v>
      </c>
      <c r="AT157" s="77">
        <f t="shared" ref="AT157" si="150">IF(AS157="","",IF(MONTH(AS157+1)=$F156,AS157+1,""))</f>
        <v>45016</v>
      </c>
      <c r="AV157" s="91" t="s">
        <v>78</v>
      </c>
      <c r="AW157" s="91" t="s">
        <v>79</v>
      </c>
    </row>
    <row r="158" spans="1:49" ht="21.75" customHeight="1">
      <c r="A158" s="83">
        <v>1</v>
      </c>
      <c r="B158" s="183" t="str">
        <f>$B$9</f>
        <v>○○建設株式会社</v>
      </c>
      <c r="C158" s="184"/>
      <c r="D158" s="184"/>
      <c r="E158" s="179"/>
      <c r="F158" s="183" t="str">
        <f>$F$9</f>
        <v>○○○○</v>
      </c>
      <c r="G158" s="184"/>
      <c r="H158" s="184"/>
      <c r="I158" s="179"/>
      <c r="J158" s="174">
        <f t="shared" ref="J158:J177" ca="1" si="151">IF(OFFSET(B157,-A158,0)="","",N158/L158)</f>
        <v>0.22580645161290322</v>
      </c>
      <c r="K158" s="175"/>
      <c r="L158" s="176">
        <f t="shared" ref="L158:L177" ca="1" si="152">IF(OFFSET(B157,-A158,0)="",0,OFFSET(AW158,-1-A158,0)-AW158)</f>
        <v>31</v>
      </c>
      <c r="M158" s="177"/>
      <c r="N158" s="178">
        <f t="shared" ref="N158:N177" ca="1" si="153">IF(OFFSET(B157,-A158,0)="",0,COUNTIF(P158:AT158,"休"))</f>
        <v>7</v>
      </c>
      <c r="O158" s="179"/>
      <c r="P158" s="79" t="s">
        <v>65</v>
      </c>
      <c r="Q158" s="75" t="s">
        <v>63</v>
      </c>
      <c r="R158" s="75" t="s">
        <v>65</v>
      </c>
      <c r="S158" s="75" t="s">
        <v>63</v>
      </c>
      <c r="T158" s="75" t="s">
        <v>63</v>
      </c>
      <c r="U158" s="75" t="s">
        <v>65</v>
      </c>
      <c r="V158" s="75" t="s">
        <v>65</v>
      </c>
      <c r="W158" s="75" t="s">
        <v>65</v>
      </c>
      <c r="X158" s="75" t="s">
        <v>65</v>
      </c>
      <c r="Y158" s="75" t="s">
        <v>63</v>
      </c>
      <c r="Z158" s="75" t="s">
        <v>65</v>
      </c>
      <c r="AA158" s="75" t="s">
        <v>65</v>
      </c>
      <c r="AB158" s="75" t="s">
        <v>65</v>
      </c>
      <c r="AC158" s="75" t="s">
        <v>65</v>
      </c>
      <c r="AD158" s="75" t="s">
        <v>65</v>
      </c>
      <c r="AE158" s="75" t="s">
        <v>65</v>
      </c>
      <c r="AF158" s="75" t="s">
        <v>63</v>
      </c>
      <c r="AG158" s="75" t="s">
        <v>65</v>
      </c>
      <c r="AH158" s="75" t="s">
        <v>65</v>
      </c>
      <c r="AI158" s="75" t="s">
        <v>65</v>
      </c>
      <c r="AJ158" s="75" t="s">
        <v>65</v>
      </c>
      <c r="AK158" s="75" t="s">
        <v>65</v>
      </c>
      <c r="AL158" s="75" t="s">
        <v>65</v>
      </c>
      <c r="AM158" s="75" t="s">
        <v>65</v>
      </c>
      <c r="AN158" s="75" t="s">
        <v>65</v>
      </c>
      <c r="AO158" s="75" t="s">
        <v>63</v>
      </c>
      <c r="AP158" s="75" t="s">
        <v>65</v>
      </c>
      <c r="AQ158" s="75" t="s">
        <v>65</v>
      </c>
      <c r="AR158" s="75" t="s">
        <v>65</v>
      </c>
      <c r="AS158" s="75" t="s">
        <v>63</v>
      </c>
      <c r="AT158" s="80" t="s">
        <v>65</v>
      </c>
      <c r="AV158" s="89">
        <f>COUNTIF(P158:AT158,"工")</f>
        <v>24</v>
      </c>
      <c r="AW158" s="90">
        <f>COUNTIF(P158:AT158,"外")</f>
        <v>0</v>
      </c>
    </row>
    <row r="159" spans="1:49" ht="21.75" customHeight="1">
      <c r="A159" s="83">
        <v>2</v>
      </c>
      <c r="B159" s="183" t="str">
        <f ca="1">OFFSET($B$9,A159-1,0)</f>
        <v/>
      </c>
      <c r="C159" s="184"/>
      <c r="D159" s="184"/>
      <c r="E159" s="179"/>
      <c r="F159" s="183" t="str">
        <f ca="1">OFFSET($F$9,A159-1,0)</f>
        <v>△△△△</v>
      </c>
      <c r="G159" s="184"/>
      <c r="H159" s="184"/>
      <c r="I159" s="179"/>
      <c r="J159" s="174">
        <f t="shared" ca="1" si="151"/>
        <v>0.22580645161290322</v>
      </c>
      <c r="K159" s="175"/>
      <c r="L159" s="176">
        <f t="shared" ca="1" si="152"/>
        <v>31</v>
      </c>
      <c r="M159" s="177"/>
      <c r="N159" s="178">
        <f t="shared" ca="1" si="153"/>
        <v>7</v>
      </c>
      <c r="O159" s="179"/>
      <c r="P159" s="79" t="s">
        <v>65</v>
      </c>
      <c r="Q159" s="75" t="s">
        <v>63</v>
      </c>
      <c r="R159" s="75" t="s">
        <v>65</v>
      </c>
      <c r="S159" s="75" t="s">
        <v>63</v>
      </c>
      <c r="T159" s="75" t="s">
        <v>63</v>
      </c>
      <c r="U159" s="75" t="s">
        <v>65</v>
      </c>
      <c r="V159" s="75" t="s">
        <v>65</v>
      </c>
      <c r="W159" s="75" t="s">
        <v>65</v>
      </c>
      <c r="X159" s="75" t="s">
        <v>65</v>
      </c>
      <c r="Y159" s="75" t="s">
        <v>63</v>
      </c>
      <c r="Z159" s="75" t="s">
        <v>65</v>
      </c>
      <c r="AA159" s="75" t="s">
        <v>65</v>
      </c>
      <c r="AB159" s="75" t="s">
        <v>65</v>
      </c>
      <c r="AC159" s="75" t="s">
        <v>65</v>
      </c>
      <c r="AD159" s="75" t="s">
        <v>65</v>
      </c>
      <c r="AE159" s="75" t="s">
        <v>65</v>
      </c>
      <c r="AF159" s="75" t="s">
        <v>63</v>
      </c>
      <c r="AG159" s="75" t="s">
        <v>65</v>
      </c>
      <c r="AH159" s="75" t="s">
        <v>65</v>
      </c>
      <c r="AI159" s="75" t="s">
        <v>65</v>
      </c>
      <c r="AJ159" s="75" t="s">
        <v>65</v>
      </c>
      <c r="AK159" s="75" t="s">
        <v>65</v>
      </c>
      <c r="AL159" s="75" t="s">
        <v>65</v>
      </c>
      <c r="AM159" s="75" t="s">
        <v>65</v>
      </c>
      <c r="AN159" s="75" t="s">
        <v>65</v>
      </c>
      <c r="AO159" s="75" t="s">
        <v>63</v>
      </c>
      <c r="AP159" s="75" t="s">
        <v>65</v>
      </c>
      <c r="AQ159" s="75" t="s">
        <v>65</v>
      </c>
      <c r="AR159" s="75" t="s">
        <v>65</v>
      </c>
      <c r="AS159" s="75" t="s">
        <v>63</v>
      </c>
      <c r="AT159" s="80" t="s">
        <v>65</v>
      </c>
      <c r="AV159" s="89">
        <f t="shared" ref="AV159:AV177" si="154">COUNTIF(P159:AT159,"工")</f>
        <v>24</v>
      </c>
      <c r="AW159" s="90">
        <f t="shared" ref="AW159:AW177" si="155">COUNTIF(P159:AT159,"外")</f>
        <v>0</v>
      </c>
    </row>
    <row r="160" spans="1:49" ht="21.75" customHeight="1">
      <c r="A160" s="83">
        <v>3</v>
      </c>
      <c r="B160" s="183" t="str">
        <f t="shared" ref="B160:B177" ca="1" si="156">OFFSET($B$9,A160-1,0)</f>
        <v/>
      </c>
      <c r="C160" s="184"/>
      <c r="D160" s="184"/>
      <c r="E160" s="179"/>
      <c r="F160" s="183" t="str">
        <f t="shared" ref="F160:F177" ca="1" si="157">OFFSET($F$9,A160-1,0)</f>
        <v>◇◇◇◇</v>
      </c>
      <c r="G160" s="184"/>
      <c r="H160" s="184"/>
      <c r="I160" s="179"/>
      <c r="J160" s="174">
        <f t="shared" ca="1" si="151"/>
        <v>0.22580645161290322</v>
      </c>
      <c r="K160" s="175"/>
      <c r="L160" s="176">
        <f t="shared" ca="1" si="152"/>
        <v>31</v>
      </c>
      <c r="M160" s="177"/>
      <c r="N160" s="178">
        <f t="shared" ca="1" si="153"/>
        <v>7</v>
      </c>
      <c r="O160" s="179"/>
      <c r="P160" s="79" t="s">
        <v>65</v>
      </c>
      <c r="Q160" s="75" t="s">
        <v>63</v>
      </c>
      <c r="R160" s="75" t="s">
        <v>65</v>
      </c>
      <c r="S160" s="75" t="s">
        <v>63</v>
      </c>
      <c r="T160" s="75" t="s">
        <v>63</v>
      </c>
      <c r="U160" s="75" t="s">
        <v>65</v>
      </c>
      <c r="V160" s="75" t="s">
        <v>65</v>
      </c>
      <c r="W160" s="75" t="s">
        <v>65</v>
      </c>
      <c r="X160" s="75" t="s">
        <v>65</v>
      </c>
      <c r="Y160" s="75" t="s">
        <v>63</v>
      </c>
      <c r="Z160" s="75" t="s">
        <v>65</v>
      </c>
      <c r="AA160" s="75" t="s">
        <v>65</v>
      </c>
      <c r="AB160" s="75" t="s">
        <v>65</v>
      </c>
      <c r="AC160" s="75" t="s">
        <v>65</v>
      </c>
      <c r="AD160" s="75" t="s">
        <v>65</v>
      </c>
      <c r="AE160" s="75" t="s">
        <v>65</v>
      </c>
      <c r="AF160" s="75" t="s">
        <v>63</v>
      </c>
      <c r="AG160" s="75" t="s">
        <v>65</v>
      </c>
      <c r="AH160" s="75" t="s">
        <v>65</v>
      </c>
      <c r="AI160" s="75" t="s">
        <v>65</v>
      </c>
      <c r="AJ160" s="75" t="s">
        <v>65</v>
      </c>
      <c r="AK160" s="75" t="s">
        <v>65</v>
      </c>
      <c r="AL160" s="75" t="s">
        <v>65</v>
      </c>
      <c r="AM160" s="75" t="s">
        <v>65</v>
      </c>
      <c r="AN160" s="75" t="s">
        <v>65</v>
      </c>
      <c r="AO160" s="75" t="s">
        <v>63</v>
      </c>
      <c r="AP160" s="75" t="s">
        <v>65</v>
      </c>
      <c r="AQ160" s="75" t="s">
        <v>65</v>
      </c>
      <c r="AR160" s="75" t="s">
        <v>65</v>
      </c>
      <c r="AS160" s="75" t="s">
        <v>63</v>
      </c>
      <c r="AT160" s="80" t="s">
        <v>65</v>
      </c>
      <c r="AV160" s="89">
        <f t="shared" si="154"/>
        <v>24</v>
      </c>
      <c r="AW160" s="90">
        <f t="shared" si="155"/>
        <v>0</v>
      </c>
    </row>
    <row r="161" spans="1:49" ht="21.75" customHeight="1">
      <c r="A161" s="83">
        <v>4</v>
      </c>
      <c r="B161" s="183" t="str">
        <f t="shared" ca="1" si="156"/>
        <v/>
      </c>
      <c r="C161" s="184"/>
      <c r="D161" s="184"/>
      <c r="E161" s="179"/>
      <c r="F161" s="183" t="str">
        <f t="shared" ca="1" si="157"/>
        <v>△△△△</v>
      </c>
      <c r="G161" s="184"/>
      <c r="H161" s="184"/>
      <c r="I161" s="179"/>
      <c r="J161" s="174">
        <f t="shared" ca="1" si="151"/>
        <v>0.22580645161290322</v>
      </c>
      <c r="K161" s="175"/>
      <c r="L161" s="176">
        <f t="shared" ca="1" si="152"/>
        <v>31</v>
      </c>
      <c r="M161" s="177"/>
      <c r="N161" s="178">
        <f t="shared" ca="1" si="153"/>
        <v>7</v>
      </c>
      <c r="O161" s="179"/>
      <c r="P161" s="79" t="s">
        <v>65</v>
      </c>
      <c r="Q161" s="75" t="s">
        <v>63</v>
      </c>
      <c r="R161" s="75" t="s">
        <v>65</v>
      </c>
      <c r="S161" s="75" t="s">
        <v>63</v>
      </c>
      <c r="T161" s="75" t="s">
        <v>63</v>
      </c>
      <c r="U161" s="75" t="s">
        <v>65</v>
      </c>
      <c r="V161" s="75" t="s">
        <v>65</v>
      </c>
      <c r="W161" s="75" t="s">
        <v>65</v>
      </c>
      <c r="X161" s="75" t="s">
        <v>65</v>
      </c>
      <c r="Y161" s="75" t="s">
        <v>63</v>
      </c>
      <c r="Z161" s="75" t="s">
        <v>65</v>
      </c>
      <c r="AA161" s="75" t="s">
        <v>65</v>
      </c>
      <c r="AB161" s="75" t="s">
        <v>65</v>
      </c>
      <c r="AC161" s="75" t="s">
        <v>65</v>
      </c>
      <c r="AD161" s="75" t="s">
        <v>65</v>
      </c>
      <c r="AE161" s="75" t="s">
        <v>65</v>
      </c>
      <c r="AF161" s="75" t="s">
        <v>63</v>
      </c>
      <c r="AG161" s="75" t="s">
        <v>65</v>
      </c>
      <c r="AH161" s="75" t="s">
        <v>65</v>
      </c>
      <c r="AI161" s="75" t="s">
        <v>65</v>
      </c>
      <c r="AJ161" s="75" t="s">
        <v>65</v>
      </c>
      <c r="AK161" s="75" t="s">
        <v>65</v>
      </c>
      <c r="AL161" s="75" t="s">
        <v>65</v>
      </c>
      <c r="AM161" s="75" t="s">
        <v>65</v>
      </c>
      <c r="AN161" s="75" t="s">
        <v>65</v>
      </c>
      <c r="AO161" s="75" t="s">
        <v>63</v>
      </c>
      <c r="AP161" s="75" t="s">
        <v>65</v>
      </c>
      <c r="AQ161" s="75" t="s">
        <v>65</v>
      </c>
      <c r="AR161" s="75" t="s">
        <v>65</v>
      </c>
      <c r="AS161" s="75" t="s">
        <v>63</v>
      </c>
      <c r="AT161" s="80" t="s">
        <v>65</v>
      </c>
      <c r="AV161" s="89">
        <f t="shared" si="154"/>
        <v>24</v>
      </c>
      <c r="AW161" s="90">
        <f t="shared" si="155"/>
        <v>0</v>
      </c>
    </row>
    <row r="162" spans="1:49" ht="21.75" customHeight="1">
      <c r="A162" s="83">
        <v>5</v>
      </c>
      <c r="B162" s="183" t="str">
        <f t="shared" ca="1" si="156"/>
        <v/>
      </c>
      <c r="C162" s="184"/>
      <c r="D162" s="184"/>
      <c r="E162" s="179"/>
      <c r="F162" s="183" t="str">
        <f t="shared" ca="1" si="157"/>
        <v>◎◎◎◎</v>
      </c>
      <c r="G162" s="184"/>
      <c r="H162" s="184"/>
      <c r="I162" s="179"/>
      <c r="J162" s="174">
        <f t="shared" ca="1" si="151"/>
        <v>0.22580645161290322</v>
      </c>
      <c r="K162" s="175"/>
      <c r="L162" s="176">
        <f t="shared" ca="1" si="152"/>
        <v>31</v>
      </c>
      <c r="M162" s="177"/>
      <c r="N162" s="178">
        <f t="shared" ca="1" si="153"/>
        <v>7</v>
      </c>
      <c r="O162" s="179"/>
      <c r="P162" s="79" t="s">
        <v>65</v>
      </c>
      <c r="Q162" s="75" t="s">
        <v>63</v>
      </c>
      <c r="R162" s="75" t="s">
        <v>65</v>
      </c>
      <c r="S162" s="75" t="s">
        <v>63</v>
      </c>
      <c r="T162" s="75" t="s">
        <v>63</v>
      </c>
      <c r="U162" s="75" t="s">
        <v>65</v>
      </c>
      <c r="V162" s="75" t="s">
        <v>65</v>
      </c>
      <c r="W162" s="75" t="s">
        <v>65</v>
      </c>
      <c r="X162" s="75" t="s">
        <v>65</v>
      </c>
      <c r="Y162" s="75" t="s">
        <v>63</v>
      </c>
      <c r="Z162" s="75" t="s">
        <v>65</v>
      </c>
      <c r="AA162" s="75" t="s">
        <v>65</v>
      </c>
      <c r="AB162" s="75" t="s">
        <v>65</v>
      </c>
      <c r="AC162" s="75" t="s">
        <v>65</v>
      </c>
      <c r="AD162" s="75" t="s">
        <v>65</v>
      </c>
      <c r="AE162" s="75" t="s">
        <v>65</v>
      </c>
      <c r="AF162" s="75" t="s">
        <v>63</v>
      </c>
      <c r="AG162" s="75" t="s">
        <v>65</v>
      </c>
      <c r="AH162" s="75" t="s">
        <v>65</v>
      </c>
      <c r="AI162" s="75" t="s">
        <v>65</v>
      </c>
      <c r="AJ162" s="75" t="s">
        <v>65</v>
      </c>
      <c r="AK162" s="75" t="s">
        <v>65</v>
      </c>
      <c r="AL162" s="75" t="s">
        <v>65</v>
      </c>
      <c r="AM162" s="75" t="s">
        <v>65</v>
      </c>
      <c r="AN162" s="75" t="s">
        <v>65</v>
      </c>
      <c r="AO162" s="75" t="s">
        <v>63</v>
      </c>
      <c r="AP162" s="75" t="s">
        <v>65</v>
      </c>
      <c r="AQ162" s="75" t="s">
        <v>65</v>
      </c>
      <c r="AR162" s="75" t="s">
        <v>65</v>
      </c>
      <c r="AS162" s="75" t="s">
        <v>63</v>
      </c>
      <c r="AT162" s="80" t="s">
        <v>65</v>
      </c>
      <c r="AV162" s="89">
        <f t="shared" si="154"/>
        <v>24</v>
      </c>
      <c r="AW162" s="90">
        <f t="shared" si="155"/>
        <v>0</v>
      </c>
    </row>
    <row r="163" spans="1:49" ht="21.75" customHeight="1">
      <c r="A163" s="83">
        <v>6</v>
      </c>
      <c r="B163" s="183" t="str">
        <f t="shared" ca="1" si="156"/>
        <v>△△工業株式会社</v>
      </c>
      <c r="C163" s="184"/>
      <c r="D163" s="184"/>
      <c r="E163" s="179"/>
      <c r="F163" s="183" t="str">
        <f t="shared" ca="1" si="157"/>
        <v>××××</v>
      </c>
      <c r="G163" s="184"/>
      <c r="H163" s="184"/>
      <c r="I163" s="179"/>
      <c r="J163" s="174">
        <f t="shared" ca="1" si="151"/>
        <v>0.22580645161290322</v>
      </c>
      <c r="K163" s="175"/>
      <c r="L163" s="176">
        <f t="shared" ca="1" si="152"/>
        <v>31</v>
      </c>
      <c r="M163" s="177"/>
      <c r="N163" s="178">
        <f t="shared" ca="1" si="153"/>
        <v>7</v>
      </c>
      <c r="O163" s="179"/>
      <c r="P163" s="79" t="s">
        <v>65</v>
      </c>
      <c r="Q163" s="75" t="s">
        <v>63</v>
      </c>
      <c r="R163" s="75" t="s">
        <v>65</v>
      </c>
      <c r="S163" s="75" t="s">
        <v>63</v>
      </c>
      <c r="T163" s="75" t="s">
        <v>63</v>
      </c>
      <c r="U163" s="75" t="s">
        <v>65</v>
      </c>
      <c r="V163" s="75" t="s">
        <v>65</v>
      </c>
      <c r="W163" s="75" t="s">
        <v>65</v>
      </c>
      <c r="X163" s="75" t="s">
        <v>65</v>
      </c>
      <c r="Y163" s="75" t="s">
        <v>63</v>
      </c>
      <c r="Z163" s="75" t="s">
        <v>65</v>
      </c>
      <c r="AA163" s="75" t="s">
        <v>65</v>
      </c>
      <c r="AB163" s="75" t="s">
        <v>65</v>
      </c>
      <c r="AC163" s="75" t="s">
        <v>65</v>
      </c>
      <c r="AD163" s="75" t="s">
        <v>65</v>
      </c>
      <c r="AE163" s="75" t="s">
        <v>65</v>
      </c>
      <c r="AF163" s="75" t="s">
        <v>63</v>
      </c>
      <c r="AG163" s="75" t="s">
        <v>65</v>
      </c>
      <c r="AH163" s="75" t="s">
        <v>65</v>
      </c>
      <c r="AI163" s="75" t="s">
        <v>65</v>
      </c>
      <c r="AJ163" s="75" t="s">
        <v>65</v>
      </c>
      <c r="AK163" s="75" t="s">
        <v>65</v>
      </c>
      <c r="AL163" s="75" t="s">
        <v>65</v>
      </c>
      <c r="AM163" s="75" t="s">
        <v>65</v>
      </c>
      <c r="AN163" s="75" t="s">
        <v>65</v>
      </c>
      <c r="AO163" s="75" t="s">
        <v>63</v>
      </c>
      <c r="AP163" s="75" t="s">
        <v>65</v>
      </c>
      <c r="AQ163" s="75" t="s">
        <v>65</v>
      </c>
      <c r="AR163" s="75" t="s">
        <v>65</v>
      </c>
      <c r="AS163" s="75" t="s">
        <v>63</v>
      </c>
      <c r="AT163" s="80" t="s">
        <v>65</v>
      </c>
      <c r="AV163" s="89">
        <f t="shared" si="154"/>
        <v>24</v>
      </c>
      <c r="AW163" s="90">
        <f t="shared" si="155"/>
        <v>0</v>
      </c>
    </row>
    <row r="164" spans="1:49" ht="21.75" customHeight="1">
      <c r="A164" s="83">
        <v>7</v>
      </c>
      <c r="B164" s="183" t="str">
        <f t="shared" ca="1" si="156"/>
        <v/>
      </c>
      <c r="C164" s="184"/>
      <c r="D164" s="184"/>
      <c r="E164" s="179"/>
      <c r="F164" s="183" t="str">
        <f t="shared" ca="1" si="157"/>
        <v>□□□□</v>
      </c>
      <c r="G164" s="184"/>
      <c r="H164" s="184"/>
      <c r="I164" s="179"/>
      <c r="J164" s="174">
        <f t="shared" ca="1" si="151"/>
        <v>0.22580645161290322</v>
      </c>
      <c r="K164" s="175"/>
      <c r="L164" s="176">
        <f t="shared" ca="1" si="152"/>
        <v>31</v>
      </c>
      <c r="M164" s="177"/>
      <c r="N164" s="178">
        <f t="shared" ca="1" si="153"/>
        <v>7</v>
      </c>
      <c r="O164" s="179"/>
      <c r="P164" s="79" t="s">
        <v>65</v>
      </c>
      <c r="Q164" s="75" t="s">
        <v>63</v>
      </c>
      <c r="R164" s="75" t="s">
        <v>65</v>
      </c>
      <c r="S164" s="75" t="s">
        <v>63</v>
      </c>
      <c r="T164" s="75" t="s">
        <v>63</v>
      </c>
      <c r="U164" s="75" t="s">
        <v>65</v>
      </c>
      <c r="V164" s="75" t="s">
        <v>65</v>
      </c>
      <c r="W164" s="75" t="s">
        <v>65</v>
      </c>
      <c r="X164" s="75" t="s">
        <v>65</v>
      </c>
      <c r="Y164" s="75" t="s">
        <v>63</v>
      </c>
      <c r="Z164" s="75" t="s">
        <v>65</v>
      </c>
      <c r="AA164" s="75" t="s">
        <v>65</v>
      </c>
      <c r="AB164" s="75" t="s">
        <v>65</v>
      </c>
      <c r="AC164" s="75" t="s">
        <v>65</v>
      </c>
      <c r="AD164" s="75" t="s">
        <v>65</v>
      </c>
      <c r="AE164" s="75" t="s">
        <v>65</v>
      </c>
      <c r="AF164" s="75" t="s">
        <v>63</v>
      </c>
      <c r="AG164" s="75" t="s">
        <v>65</v>
      </c>
      <c r="AH164" s="75" t="s">
        <v>65</v>
      </c>
      <c r="AI164" s="75" t="s">
        <v>65</v>
      </c>
      <c r="AJ164" s="75" t="s">
        <v>65</v>
      </c>
      <c r="AK164" s="75" t="s">
        <v>65</v>
      </c>
      <c r="AL164" s="75" t="s">
        <v>65</v>
      </c>
      <c r="AM164" s="75" t="s">
        <v>65</v>
      </c>
      <c r="AN164" s="75" t="s">
        <v>65</v>
      </c>
      <c r="AO164" s="75" t="s">
        <v>63</v>
      </c>
      <c r="AP164" s="75" t="s">
        <v>65</v>
      </c>
      <c r="AQ164" s="75" t="s">
        <v>65</v>
      </c>
      <c r="AR164" s="75" t="s">
        <v>65</v>
      </c>
      <c r="AS164" s="75" t="s">
        <v>63</v>
      </c>
      <c r="AT164" s="80" t="s">
        <v>65</v>
      </c>
      <c r="AV164" s="89">
        <f t="shared" si="154"/>
        <v>24</v>
      </c>
      <c r="AW164" s="90">
        <f t="shared" si="155"/>
        <v>0</v>
      </c>
    </row>
    <row r="165" spans="1:49" ht="21.75" customHeight="1">
      <c r="A165" s="83">
        <v>8</v>
      </c>
      <c r="B165" s="183" t="str">
        <f t="shared" ca="1" si="156"/>
        <v/>
      </c>
      <c r="C165" s="184"/>
      <c r="D165" s="184"/>
      <c r="E165" s="179"/>
      <c r="F165" s="183" t="str">
        <f t="shared" ca="1" si="157"/>
        <v>▽▽▽▽</v>
      </c>
      <c r="G165" s="184"/>
      <c r="H165" s="184"/>
      <c r="I165" s="179"/>
      <c r="J165" s="174">
        <f t="shared" ca="1" si="151"/>
        <v>0.22580645161290322</v>
      </c>
      <c r="K165" s="175"/>
      <c r="L165" s="176">
        <f t="shared" ca="1" si="152"/>
        <v>31</v>
      </c>
      <c r="M165" s="177"/>
      <c r="N165" s="178">
        <f t="shared" ca="1" si="153"/>
        <v>7</v>
      </c>
      <c r="O165" s="179"/>
      <c r="P165" s="79" t="s">
        <v>65</v>
      </c>
      <c r="Q165" s="75" t="s">
        <v>63</v>
      </c>
      <c r="R165" s="75" t="s">
        <v>65</v>
      </c>
      <c r="S165" s="75" t="s">
        <v>63</v>
      </c>
      <c r="T165" s="75" t="s">
        <v>63</v>
      </c>
      <c r="U165" s="75" t="s">
        <v>65</v>
      </c>
      <c r="V165" s="75" t="s">
        <v>65</v>
      </c>
      <c r="W165" s="75" t="s">
        <v>65</v>
      </c>
      <c r="X165" s="75" t="s">
        <v>65</v>
      </c>
      <c r="Y165" s="75" t="s">
        <v>63</v>
      </c>
      <c r="Z165" s="75" t="s">
        <v>65</v>
      </c>
      <c r="AA165" s="75" t="s">
        <v>65</v>
      </c>
      <c r="AB165" s="75" t="s">
        <v>65</v>
      </c>
      <c r="AC165" s="75" t="s">
        <v>65</v>
      </c>
      <c r="AD165" s="75" t="s">
        <v>65</v>
      </c>
      <c r="AE165" s="75" t="s">
        <v>65</v>
      </c>
      <c r="AF165" s="75" t="s">
        <v>63</v>
      </c>
      <c r="AG165" s="75" t="s">
        <v>65</v>
      </c>
      <c r="AH165" s="75" t="s">
        <v>65</v>
      </c>
      <c r="AI165" s="75" t="s">
        <v>65</v>
      </c>
      <c r="AJ165" s="75" t="s">
        <v>65</v>
      </c>
      <c r="AK165" s="75" t="s">
        <v>65</v>
      </c>
      <c r="AL165" s="75" t="s">
        <v>65</v>
      </c>
      <c r="AM165" s="75" t="s">
        <v>65</v>
      </c>
      <c r="AN165" s="75" t="s">
        <v>65</v>
      </c>
      <c r="AO165" s="75" t="s">
        <v>63</v>
      </c>
      <c r="AP165" s="75" t="s">
        <v>65</v>
      </c>
      <c r="AQ165" s="75" t="s">
        <v>65</v>
      </c>
      <c r="AR165" s="75" t="s">
        <v>65</v>
      </c>
      <c r="AS165" s="75" t="s">
        <v>63</v>
      </c>
      <c r="AT165" s="80" t="s">
        <v>65</v>
      </c>
      <c r="AV165" s="89">
        <f t="shared" si="154"/>
        <v>24</v>
      </c>
      <c r="AW165" s="90">
        <f t="shared" si="155"/>
        <v>0</v>
      </c>
    </row>
    <row r="166" spans="1:49" ht="21.75" customHeight="1">
      <c r="A166" s="83">
        <v>9</v>
      </c>
      <c r="B166" s="183" t="str">
        <f t="shared" ca="1" si="156"/>
        <v/>
      </c>
      <c r="C166" s="184"/>
      <c r="D166" s="184"/>
      <c r="E166" s="179"/>
      <c r="F166" s="183" t="str">
        <f t="shared" ca="1" si="157"/>
        <v>●●●●</v>
      </c>
      <c r="G166" s="184"/>
      <c r="H166" s="184"/>
      <c r="I166" s="179"/>
      <c r="J166" s="174">
        <f t="shared" ca="1" si="151"/>
        <v>0.22580645161290322</v>
      </c>
      <c r="K166" s="175"/>
      <c r="L166" s="176">
        <f t="shared" ca="1" si="152"/>
        <v>31</v>
      </c>
      <c r="M166" s="177"/>
      <c r="N166" s="178">
        <f t="shared" ca="1" si="153"/>
        <v>7</v>
      </c>
      <c r="O166" s="179"/>
      <c r="P166" s="79" t="s">
        <v>65</v>
      </c>
      <c r="Q166" s="75" t="s">
        <v>63</v>
      </c>
      <c r="R166" s="75" t="s">
        <v>65</v>
      </c>
      <c r="S166" s="75" t="s">
        <v>63</v>
      </c>
      <c r="T166" s="75" t="s">
        <v>63</v>
      </c>
      <c r="U166" s="75" t="s">
        <v>65</v>
      </c>
      <c r="V166" s="75" t="s">
        <v>65</v>
      </c>
      <c r="W166" s="75" t="s">
        <v>65</v>
      </c>
      <c r="X166" s="75" t="s">
        <v>65</v>
      </c>
      <c r="Y166" s="75" t="s">
        <v>63</v>
      </c>
      <c r="Z166" s="75" t="s">
        <v>65</v>
      </c>
      <c r="AA166" s="75" t="s">
        <v>65</v>
      </c>
      <c r="AB166" s="75" t="s">
        <v>65</v>
      </c>
      <c r="AC166" s="75" t="s">
        <v>65</v>
      </c>
      <c r="AD166" s="75" t="s">
        <v>65</v>
      </c>
      <c r="AE166" s="75" t="s">
        <v>65</v>
      </c>
      <c r="AF166" s="75" t="s">
        <v>63</v>
      </c>
      <c r="AG166" s="75" t="s">
        <v>65</v>
      </c>
      <c r="AH166" s="75" t="s">
        <v>65</v>
      </c>
      <c r="AI166" s="75" t="s">
        <v>65</v>
      </c>
      <c r="AJ166" s="75" t="s">
        <v>65</v>
      </c>
      <c r="AK166" s="75" t="s">
        <v>65</v>
      </c>
      <c r="AL166" s="75" t="s">
        <v>65</v>
      </c>
      <c r="AM166" s="75" t="s">
        <v>65</v>
      </c>
      <c r="AN166" s="75" t="s">
        <v>65</v>
      </c>
      <c r="AO166" s="75" t="s">
        <v>63</v>
      </c>
      <c r="AP166" s="75" t="s">
        <v>65</v>
      </c>
      <c r="AQ166" s="75" t="s">
        <v>65</v>
      </c>
      <c r="AR166" s="75" t="s">
        <v>65</v>
      </c>
      <c r="AS166" s="75" t="s">
        <v>63</v>
      </c>
      <c r="AT166" s="80" t="s">
        <v>65</v>
      </c>
      <c r="AV166" s="89">
        <f t="shared" si="154"/>
        <v>24</v>
      </c>
      <c r="AW166" s="90">
        <f t="shared" si="155"/>
        <v>0</v>
      </c>
    </row>
    <row r="167" spans="1:49" ht="21.75" customHeight="1">
      <c r="A167" s="83">
        <v>10</v>
      </c>
      <c r="B167" s="183" t="str">
        <f t="shared" ca="1" si="156"/>
        <v/>
      </c>
      <c r="C167" s="184"/>
      <c r="D167" s="184"/>
      <c r="E167" s="179"/>
      <c r="F167" s="183" t="str">
        <f t="shared" ca="1" si="157"/>
        <v>▲▲▲▲</v>
      </c>
      <c r="G167" s="184"/>
      <c r="H167" s="184"/>
      <c r="I167" s="179"/>
      <c r="J167" s="174">
        <f t="shared" ca="1" si="151"/>
        <v>0.22580645161290322</v>
      </c>
      <c r="K167" s="175"/>
      <c r="L167" s="176">
        <f t="shared" ca="1" si="152"/>
        <v>31</v>
      </c>
      <c r="M167" s="177"/>
      <c r="N167" s="178">
        <f t="shared" ca="1" si="153"/>
        <v>7</v>
      </c>
      <c r="O167" s="179"/>
      <c r="P167" s="79" t="s">
        <v>65</v>
      </c>
      <c r="Q167" s="75" t="s">
        <v>63</v>
      </c>
      <c r="R167" s="75" t="s">
        <v>65</v>
      </c>
      <c r="S167" s="75" t="s">
        <v>63</v>
      </c>
      <c r="T167" s="75" t="s">
        <v>63</v>
      </c>
      <c r="U167" s="75" t="s">
        <v>65</v>
      </c>
      <c r="V167" s="75" t="s">
        <v>65</v>
      </c>
      <c r="W167" s="75" t="s">
        <v>65</v>
      </c>
      <c r="X167" s="75" t="s">
        <v>65</v>
      </c>
      <c r="Y167" s="75" t="s">
        <v>63</v>
      </c>
      <c r="Z167" s="75" t="s">
        <v>65</v>
      </c>
      <c r="AA167" s="75" t="s">
        <v>65</v>
      </c>
      <c r="AB167" s="75" t="s">
        <v>65</v>
      </c>
      <c r="AC167" s="75" t="s">
        <v>65</v>
      </c>
      <c r="AD167" s="75" t="s">
        <v>65</v>
      </c>
      <c r="AE167" s="75" t="s">
        <v>65</v>
      </c>
      <c r="AF167" s="75" t="s">
        <v>63</v>
      </c>
      <c r="AG167" s="75" t="s">
        <v>65</v>
      </c>
      <c r="AH167" s="75" t="s">
        <v>65</v>
      </c>
      <c r="AI167" s="75" t="s">
        <v>65</v>
      </c>
      <c r="AJ167" s="75" t="s">
        <v>65</v>
      </c>
      <c r="AK167" s="75" t="s">
        <v>65</v>
      </c>
      <c r="AL167" s="75" t="s">
        <v>65</v>
      </c>
      <c r="AM167" s="75" t="s">
        <v>65</v>
      </c>
      <c r="AN167" s="75" t="s">
        <v>65</v>
      </c>
      <c r="AO167" s="75" t="s">
        <v>63</v>
      </c>
      <c r="AP167" s="75" t="s">
        <v>65</v>
      </c>
      <c r="AQ167" s="75" t="s">
        <v>65</v>
      </c>
      <c r="AR167" s="75" t="s">
        <v>65</v>
      </c>
      <c r="AS167" s="75" t="s">
        <v>63</v>
      </c>
      <c r="AT167" s="80" t="s">
        <v>65</v>
      </c>
      <c r="AV167" s="89">
        <f t="shared" si="154"/>
        <v>24</v>
      </c>
      <c r="AW167" s="90">
        <f t="shared" si="155"/>
        <v>0</v>
      </c>
    </row>
    <row r="168" spans="1:49" ht="21.75" customHeight="1">
      <c r="A168" s="83">
        <v>11</v>
      </c>
      <c r="B168" s="183" t="str">
        <f t="shared" ca="1" si="156"/>
        <v>◆◆建設有限会社</v>
      </c>
      <c r="C168" s="184"/>
      <c r="D168" s="184"/>
      <c r="E168" s="179"/>
      <c r="F168" s="183" t="str">
        <f t="shared" ca="1" si="157"/>
        <v>◆◆◆◆</v>
      </c>
      <c r="G168" s="184"/>
      <c r="H168" s="184"/>
      <c r="I168" s="179"/>
      <c r="J168" s="174">
        <f t="shared" ca="1" si="151"/>
        <v>0.22580645161290322</v>
      </c>
      <c r="K168" s="175"/>
      <c r="L168" s="176">
        <f t="shared" ca="1" si="152"/>
        <v>31</v>
      </c>
      <c r="M168" s="177"/>
      <c r="N168" s="178">
        <f t="shared" ca="1" si="153"/>
        <v>7</v>
      </c>
      <c r="O168" s="179"/>
      <c r="P168" s="79" t="s">
        <v>65</v>
      </c>
      <c r="Q168" s="75" t="s">
        <v>63</v>
      </c>
      <c r="R168" s="75" t="s">
        <v>65</v>
      </c>
      <c r="S168" s="75" t="s">
        <v>63</v>
      </c>
      <c r="T168" s="75" t="s">
        <v>63</v>
      </c>
      <c r="U168" s="75" t="s">
        <v>65</v>
      </c>
      <c r="V168" s="75" t="s">
        <v>65</v>
      </c>
      <c r="W168" s="75" t="s">
        <v>65</v>
      </c>
      <c r="X168" s="75" t="s">
        <v>65</v>
      </c>
      <c r="Y168" s="75" t="s">
        <v>63</v>
      </c>
      <c r="Z168" s="75" t="s">
        <v>65</v>
      </c>
      <c r="AA168" s="75" t="s">
        <v>65</v>
      </c>
      <c r="AB168" s="75" t="s">
        <v>65</v>
      </c>
      <c r="AC168" s="75" t="s">
        <v>65</v>
      </c>
      <c r="AD168" s="75" t="s">
        <v>65</v>
      </c>
      <c r="AE168" s="75" t="s">
        <v>65</v>
      </c>
      <c r="AF168" s="75" t="s">
        <v>63</v>
      </c>
      <c r="AG168" s="75" t="s">
        <v>65</v>
      </c>
      <c r="AH168" s="75" t="s">
        <v>65</v>
      </c>
      <c r="AI168" s="75" t="s">
        <v>65</v>
      </c>
      <c r="AJ168" s="75" t="s">
        <v>65</v>
      </c>
      <c r="AK168" s="75" t="s">
        <v>65</v>
      </c>
      <c r="AL168" s="75" t="s">
        <v>65</v>
      </c>
      <c r="AM168" s="75" t="s">
        <v>65</v>
      </c>
      <c r="AN168" s="75" t="s">
        <v>65</v>
      </c>
      <c r="AO168" s="75" t="s">
        <v>63</v>
      </c>
      <c r="AP168" s="75" t="s">
        <v>65</v>
      </c>
      <c r="AQ168" s="75" t="s">
        <v>65</v>
      </c>
      <c r="AR168" s="75" t="s">
        <v>65</v>
      </c>
      <c r="AS168" s="75" t="s">
        <v>63</v>
      </c>
      <c r="AT168" s="80" t="s">
        <v>65</v>
      </c>
      <c r="AV168" s="89">
        <f t="shared" si="154"/>
        <v>24</v>
      </c>
      <c r="AW168" s="90">
        <f t="shared" si="155"/>
        <v>0</v>
      </c>
    </row>
    <row r="169" spans="1:49" ht="21.75" customHeight="1">
      <c r="A169" s="83">
        <v>12</v>
      </c>
      <c r="B169" s="183" t="str">
        <f t="shared" ca="1" si="156"/>
        <v/>
      </c>
      <c r="C169" s="184"/>
      <c r="D169" s="184"/>
      <c r="E169" s="179"/>
      <c r="F169" s="183" t="str">
        <f t="shared" ca="1" si="157"/>
        <v>▼▼▼▼</v>
      </c>
      <c r="G169" s="184"/>
      <c r="H169" s="184"/>
      <c r="I169" s="179"/>
      <c r="J169" s="174">
        <f t="shared" ca="1" si="151"/>
        <v>0.22580645161290322</v>
      </c>
      <c r="K169" s="175"/>
      <c r="L169" s="176">
        <f t="shared" ca="1" si="152"/>
        <v>31</v>
      </c>
      <c r="M169" s="177"/>
      <c r="N169" s="178">
        <f t="shared" ca="1" si="153"/>
        <v>7</v>
      </c>
      <c r="O169" s="179"/>
      <c r="P169" s="79" t="s">
        <v>65</v>
      </c>
      <c r="Q169" s="75" t="s">
        <v>63</v>
      </c>
      <c r="R169" s="75" t="s">
        <v>65</v>
      </c>
      <c r="S169" s="75" t="s">
        <v>63</v>
      </c>
      <c r="T169" s="75" t="s">
        <v>63</v>
      </c>
      <c r="U169" s="75" t="s">
        <v>65</v>
      </c>
      <c r="V169" s="75" t="s">
        <v>65</v>
      </c>
      <c r="W169" s="75" t="s">
        <v>65</v>
      </c>
      <c r="X169" s="75" t="s">
        <v>65</v>
      </c>
      <c r="Y169" s="75" t="s">
        <v>63</v>
      </c>
      <c r="Z169" s="75" t="s">
        <v>65</v>
      </c>
      <c r="AA169" s="75" t="s">
        <v>65</v>
      </c>
      <c r="AB169" s="75" t="s">
        <v>65</v>
      </c>
      <c r="AC169" s="75" t="s">
        <v>65</v>
      </c>
      <c r="AD169" s="75" t="s">
        <v>65</v>
      </c>
      <c r="AE169" s="75" t="s">
        <v>65</v>
      </c>
      <c r="AF169" s="75" t="s">
        <v>63</v>
      </c>
      <c r="AG169" s="75" t="s">
        <v>65</v>
      </c>
      <c r="AH169" s="75" t="s">
        <v>65</v>
      </c>
      <c r="AI169" s="75" t="s">
        <v>65</v>
      </c>
      <c r="AJ169" s="75" t="s">
        <v>65</v>
      </c>
      <c r="AK169" s="75" t="s">
        <v>65</v>
      </c>
      <c r="AL169" s="75" t="s">
        <v>65</v>
      </c>
      <c r="AM169" s="75" t="s">
        <v>65</v>
      </c>
      <c r="AN169" s="75" t="s">
        <v>65</v>
      </c>
      <c r="AO169" s="75" t="s">
        <v>63</v>
      </c>
      <c r="AP169" s="75" t="s">
        <v>65</v>
      </c>
      <c r="AQ169" s="75" t="s">
        <v>65</v>
      </c>
      <c r="AR169" s="75" t="s">
        <v>65</v>
      </c>
      <c r="AS169" s="75" t="s">
        <v>63</v>
      </c>
      <c r="AT169" s="80" t="s">
        <v>65</v>
      </c>
      <c r="AV169" s="89">
        <f t="shared" si="154"/>
        <v>24</v>
      </c>
      <c r="AW169" s="90">
        <f t="shared" si="155"/>
        <v>0</v>
      </c>
    </row>
    <row r="170" spans="1:49" ht="21.75" customHeight="1">
      <c r="A170" s="83">
        <v>13</v>
      </c>
      <c r="B170" s="183" t="str">
        <f t="shared" ca="1" si="156"/>
        <v/>
      </c>
      <c r="C170" s="184"/>
      <c r="D170" s="184"/>
      <c r="E170" s="179"/>
      <c r="F170" s="183" t="str">
        <f t="shared" ca="1" si="157"/>
        <v>■■■■</v>
      </c>
      <c r="G170" s="184"/>
      <c r="H170" s="184"/>
      <c r="I170" s="179"/>
      <c r="J170" s="174">
        <f t="shared" ca="1" si="151"/>
        <v>0.22580645161290322</v>
      </c>
      <c r="K170" s="175"/>
      <c r="L170" s="176">
        <f t="shared" ca="1" si="152"/>
        <v>31</v>
      </c>
      <c r="M170" s="177"/>
      <c r="N170" s="178">
        <f t="shared" ca="1" si="153"/>
        <v>7</v>
      </c>
      <c r="O170" s="179"/>
      <c r="P170" s="79" t="s">
        <v>65</v>
      </c>
      <c r="Q170" s="75" t="s">
        <v>63</v>
      </c>
      <c r="R170" s="75" t="s">
        <v>65</v>
      </c>
      <c r="S170" s="75" t="s">
        <v>63</v>
      </c>
      <c r="T170" s="75" t="s">
        <v>63</v>
      </c>
      <c r="U170" s="75" t="s">
        <v>65</v>
      </c>
      <c r="V170" s="75" t="s">
        <v>65</v>
      </c>
      <c r="W170" s="75" t="s">
        <v>65</v>
      </c>
      <c r="X170" s="75" t="s">
        <v>65</v>
      </c>
      <c r="Y170" s="75" t="s">
        <v>63</v>
      </c>
      <c r="Z170" s="75" t="s">
        <v>65</v>
      </c>
      <c r="AA170" s="75" t="s">
        <v>65</v>
      </c>
      <c r="AB170" s="75" t="s">
        <v>65</v>
      </c>
      <c r="AC170" s="75" t="s">
        <v>65</v>
      </c>
      <c r="AD170" s="75" t="s">
        <v>65</v>
      </c>
      <c r="AE170" s="75" t="s">
        <v>65</v>
      </c>
      <c r="AF170" s="75" t="s">
        <v>63</v>
      </c>
      <c r="AG170" s="75" t="s">
        <v>65</v>
      </c>
      <c r="AH170" s="75" t="s">
        <v>65</v>
      </c>
      <c r="AI170" s="75" t="s">
        <v>65</v>
      </c>
      <c r="AJ170" s="75" t="s">
        <v>65</v>
      </c>
      <c r="AK170" s="75" t="s">
        <v>65</v>
      </c>
      <c r="AL170" s="75" t="s">
        <v>65</v>
      </c>
      <c r="AM170" s="75" t="s">
        <v>65</v>
      </c>
      <c r="AN170" s="75" t="s">
        <v>65</v>
      </c>
      <c r="AO170" s="75" t="s">
        <v>63</v>
      </c>
      <c r="AP170" s="75" t="s">
        <v>65</v>
      </c>
      <c r="AQ170" s="75" t="s">
        <v>65</v>
      </c>
      <c r="AR170" s="75" t="s">
        <v>65</v>
      </c>
      <c r="AS170" s="75" t="s">
        <v>63</v>
      </c>
      <c r="AT170" s="80" t="s">
        <v>65</v>
      </c>
      <c r="AV170" s="89">
        <f t="shared" si="154"/>
        <v>24</v>
      </c>
      <c r="AW170" s="90">
        <f t="shared" si="155"/>
        <v>0</v>
      </c>
    </row>
    <row r="171" spans="1:49" ht="21.75" customHeight="1">
      <c r="A171" s="83">
        <v>14</v>
      </c>
      <c r="B171" s="183" t="str">
        <f t="shared" ca="1" si="156"/>
        <v/>
      </c>
      <c r="C171" s="184"/>
      <c r="D171" s="184"/>
      <c r="E171" s="179"/>
      <c r="F171" s="183" t="str">
        <f t="shared" ca="1" si="157"/>
        <v>○○●●</v>
      </c>
      <c r="G171" s="184"/>
      <c r="H171" s="184"/>
      <c r="I171" s="179"/>
      <c r="J171" s="174">
        <f t="shared" ca="1" si="151"/>
        <v>0.22580645161290322</v>
      </c>
      <c r="K171" s="175"/>
      <c r="L171" s="176">
        <f t="shared" ca="1" si="152"/>
        <v>31</v>
      </c>
      <c r="M171" s="177"/>
      <c r="N171" s="178">
        <f t="shared" ca="1" si="153"/>
        <v>7</v>
      </c>
      <c r="O171" s="179"/>
      <c r="P171" s="79" t="s">
        <v>65</v>
      </c>
      <c r="Q171" s="75" t="s">
        <v>63</v>
      </c>
      <c r="R171" s="75" t="s">
        <v>65</v>
      </c>
      <c r="S171" s="75" t="s">
        <v>63</v>
      </c>
      <c r="T171" s="75" t="s">
        <v>63</v>
      </c>
      <c r="U171" s="75" t="s">
        <v>65</v>
      </c>
      <c r="V171" s="75" t="s">
        <v>65</v>
      </c>
      <c r="W171" s="75" t="s">
        <v>65</v>
      </c>
      <c r="X171" s="75" t="s">
        <v>65</v>
      </c>
      <c r="Y171" s="75" t="s">
        <v>63</v>
      </c>
      <c r="Z171" s="75" t="s">
        <v>65</v>
      </c>
      <c r="AA171" s="75" t="s">
        <v>65</v>
      </c>
      <c r="AB171" s="75" t="s">
        <v>65</v>
      </c>
      <c r="AC171" s="75" t="s">
        <v>65</v>
      </c>
      <c r="AD171" s="75" t="s">
        <v>65</v>
      </c>
      <c r="AE171" s="75" t="s">
        <v>65</v>
      </c>
      <c r="AF171" s="75" t="s">
        <v>63</v>
      </c>
      <c r="AG171" s="75" t="s">
        <v>65</v>
      </c>
      <c r="AH171" s="75" t="s">
        <v>65</v>
      </c>
      <c r="AI171" s="75" t="s">
        <v>65</v>
      </c>
      <c r="AJ171" s="75" t="s">
        <v>65</v>
      </c>
      <c r="AK171" s="75" t="s">
        <v>65</v>
      </c>
      <c r="AL171" s="75" t="s">
        <v>65</v>
      </c>
      <c r="AM171" s="75" t="s">
        <v>65</v>
      </c>
      <c r="AN171" s="75" t="s">
        <v>65</v>
      </c>
      <c r="AO171" s="75" t="s">
        <v>63</v>
      </c>
      <c r="AP171" s="75" t="s">
        <v>65</v>
      </c>
      <c r="AQ171" s="75" t="s">
        <v>65</v>
      </c>
      <c r="AR171" s="75" t="s">
        <v>65</v>
      </c>
      <c r="AS171" s="75" t="s">
        <v>63</v>
      </c>
      <c r="AT171" s="80" t="s">
        <v>65</v>
      </c>
      <c r="AV171" s="89">
        <f t="shared" si="154"/>
        <v>24</v>
      </c>
      <c r="AW171" s="90">
        <f t="shared" si="155"/>
        <v>0</v>
      </c>
    </row>
    <row r="172" spans="1:49" ht="21.75" customHeight="1">
      <c r="A172" s="83">
        <v>15</v>
      </c>
      <c r="B172" s="183" t="str">
        <f t="shared" ca="1" si="156"/>
        <v/>
      </c>
      <c r="C172" s="184"/>
      <c r="D172" s="184"/>
      <c r="E172" s="179"/>
      <c r="F172" s="183" t="str">
        <f t="shared" ca="1" si="157"/>
        <v>△△▲▲</v>
      </c>
      <c r="G172" s="184"/>
      <c r="H172" s="184"/>
      <c r="I172" s="179"/>
      <c r="J172" s="174">
        <f t="shared" ca="1" si="151"/>
        <v>0.22580645161290322</v>
      </c>
      <c r="K172" s="175"/>
      <c r="L172" s="176">
        <f t="shared" ca="1" si="152"/>
        <v>31</v>
      </c>
      <c r="M172" s="177"/>
      <c r="N172" s="178">
        <f t="shared" ca="1" si="153"/>
        <v>7</v>
      </c>
      <c r="O172" s="179"/>
      <c r="P172" s="79" t="s">
        <v>65</v>
      </c>
      <c r="Q172" s="75" t="s">
        <v>63</v>
      </c>
      <c r="R172" s="75" t="s">
        <v>65</v>
      </c>
      <c r="S172" s="75" t="s">
        <v>63</v>
      </c>
      <c r="T172" s="75" t="s">
        <v>63</v>
      </c>
      <c r="U172" s="75" t="s">
        <v>65</v>
      </c>
      <c r="V172" s="75" t="s">
        <v>65</v>
      </c>
      <c r="W172" s="75" t="s">
        <v>65</v>
      </c>
      <c r="X172" s="75" t="s">
        <v>65</v>
      </c>
      <c r="Y172" s="75" t="s">
        <v>63</v>
      </c>
      <c r="Z172" s="75" t="s">
        <v>65</v>
      </c>
      <c r="AA172" s="75" t="s">
        <v>65</v>
      </c>
      <c r="AB172" s="75" t="s">
        <v>65</v>
      </c>
      <c r="AC172" s="75" t="s">
        <v>65</v>
      </c>
      <c r="AD172" s="75" t="s">
        <v>65</v>
      </c>
      <c r="AE172" s="75" t="s">
        <v>65</v>
      </c>
      <c r="AF172" s="75" t="s">
        <v>63</v>
      </c>
      <c r="AG172" s="75" t="s">
        <v>65</v>
      </c>
      <c r="AH172" s="75" t="s">
        <v>65</v>
      </c>
      <c r="AI172" s="75" t="s">
        <v>65</v>
      </c>
      <c r="AJ172" s="75" t="s">
        <v>65</v>
      </c>
      <c r="AK172" s="75" t="s">
        <v>65</v>
      </c>
      <c r="AL172" s="75" t="s">
        <v>65</v>
      </c>
      <c r="AM172" s="75" t="s">
        <v>65</v>
      </c>
      <c r="AN172" s="75" t="s">
        <v>65</v>
      </c>
      <c r="AO172" s="75" t="s">
        <v>63</v>
      </c>
      <c r="AP172" s="75" t="s">
        <v>65</v>
      </c>
      <c r="AQ172" s="75" t="s">
        <v>65</v>
      </c>
      <c r="AR172" s="75" t="s">
        <v>65</v>
      </c>
      <c r="AS172" s="75" t="s">
        <v>63</v>
      </c>
      <c r="AT172" s="80" t="s">
        <v>65</v>
      </c>
      <c r="AV172" s="89">
        <f t="shared" si="154"/>
        <v>24</v>
      </c>
      <c r="AW172" s="90">
        <f t="shared" si="155"/>
        <v>0</v>
      </c>
    </row>
    <row r="173" spans="1:49" ht="21.75" customHeight="1">
      <c r="A173" s="83">
        <v>16</v>
      </c>
      <c r="B173" s="183" t="str">
        <f t="shared" ca="1" si="156"/>
        <v>株式会社□□組</v>
      </c>
      <c r="C173" s="184"/>
      <c r="D173" s="184"/>
      <c r="E173" s="179"/>
      <c r="F173" s="183" t="str">
        <f t="shared" ca="1" si="157"/>
        <v>□□■■</v>
      </c>
      <c r="G173" s="184"/>
      <c r="H173" s="184"/>
      <c r="I173" s="179"/>
      <c r="J173" s="174">
        <f t="shared" ca="1" si="151"/>
        <v>0.22580645161290322</v>
      </c>
      <c r="K173" s="175"/>
      <c r="L173" s="176">
        <f t="shared" ca="1" si="152"/>
        <v>31</v>
      </c>
      <c r="M173" s="177"/>
      <c r="N173" s="178">
        <f t="shared" ca="1" si="153"/>
        <v>7</v>
      </c>
      <c r="O173" s="179"/>
      <c r="P173" s="79" t="s">
        <v>65</v>
      </c>
      <c r="Q173" s="75" t="s">
        <v>63</v>
      </c>
      <c r="R173" s="75" t="s">
        <v>65</v>
      </c>
      <c r="S173" s="75" t="s">
        <v>63</v>
      </c>
      <c r="T173" s="75" t="s">
        <v>63</v>
      </c>
      <c r="U173" s="75" t="s">
        <v>65</v>
      </c>
      <c r="V173" s="75" t="s">
        <v>65</v>
      </c>
      <c r="W173" s="75" t="s">
        <v>65</v>
      </c>
      <c r="X173" s="75" t="s">
        <v>65</v>
      </c>
      <c r="Y173" s="75" t="s">
        <v>63</v>
      </c>
      <c r="Z173" s="75" t="s">
        <v>65</v>
      </c>
      <c r="AA173" s="75" t="s">
        <v>65</v>
      </c>
      <c r="AB173" s="75" t="s">
        <v>65</v>
      </c>
      <c r="AC173" s="75" t="s">
        <v>65</v>
      </c>
      <c r="AD173" s="75" t="s">
        <v>65</v>
      </c>
      <c r="AE173" s="75" t="s">
        <v>65</v>
      </c>
      <c r="AF173" s="75" t="s">
        <v>63</v>
      </c>
      <c r="AG173" s="75" t="s">
        <v>65</v>
      </c>
      <c r="AH173" s="75" t="s">
        <v>65</v>
      </c>
      <c r="AI173" s="75" t="s">
        <v>65</v>
      </c>
      <c r="AJ173" s="75" t="s">
        <v>65</v>
      </c>
      <c r="AK173" s="75" t="s">
        <v>65</v>
      </c>
      <c r="AL173" s="75" t="s">
        <v>65</v>
      </c>
      <c r="AM173" s="75" t="s">
        <v>65</v>
      </c>
      <c r="AN173" s="75" t="s">
        <v>65</v>
      </c>
      <c r="AO173" s="75" t="s">
        <v>63</v>
      </c>
      <c r="AP173" s="75" t="s">
        <v>65</v>
      </c>
      <c r="AQ173" s="75" t="s">
        <v>65</v>
      </c>
      <c r="AR173" s="75" t="s">
        <v>65</v>
      </c>
      <c r="AS173" s="75" t="s">
        <v>63</v>
      </c>
      <c r="AT173" s="80" t="s">
        <v>65</v>
      </c>
      <c r="AV173" s="89">
        <f t="shared" si="154"/>
        <v>24</v>
      </c>
      <c r="AW173" s="90">
        <f t="shared" si="155"/>
        <v>0</v>
      </c>
    </row>
    <row r="174" spans="1:49" ht="21.75" customHeight="1">
      <c r="A174" s="83">
        <v>17</v>
      </c>
      <c r="B174" s="183" t="str">
        <f t="shared" ca="1" si="156"/>
        <v/>
      </c>
      <c r="C174" s="184"/>
      <c r="D174" s="184"/>
      <c r="E174" s="179"/>
      <c r="F174" s="183" t="str">
        <f t="shared" ca="1" si="157"/>
        <v>▽▽▼▼</v>
      </c>
      <c r="G174" s="184"/>
      <c r="H174" s="184"/>
      <c r="I174" s="179"/>
      <c r="J174" s="174">
        <f t="shared" ca="1" si="151"/>
        <v>0.22580645161290322</v>
      </c>
      <c r="K174" s="175"/>
      <c r="L174" s="176">
        <f t="shared" ca="1" si="152"/>
        <v>31</v>
      </c>
      <c r="M174" s="177"/>
      <c r="N174" s="178">
        <f t="shared" ca="1" si="153"/>
        <v>7</v>
      </c>
      <c r="O174" s="179"/>
      <c r="P174" s="79" t="s">
        <v>65</v>
      </c>
      <c r="Q174" s="75" t="s">
        <v>63</v>
      </c>
      <c r="R174" s="75" t="s">
        <v>65</v>
      </c>
      <c r="S174" s="75" t="s">
        <v>63</v>
      </c>
      <c r="T174" s="75" t="s">
        <v>63</v>
      </c>
      <c r="U174" s="75" t="s">
        <v>65</v>
      </c>
      <c r="V174" s="75" t="s">
        <v>65</v>
      </c>
      <c r="W174" s="75" t="s">
        <v>65</v>
      </c>
      <c r="X174" s="75" t="s">
        <v>65</v>
      </c>
      <c r="Y174" s="75" t="s">
        <v>63</v>
      </c>
      <c r="Z174" s="75" t="s">
        <v>65</v>
      </c>
      <c r="AA174" s="75" t="s">
        <v>65</v>
      </c>
      <c r="AB174" s="75" t="s">
        <v>65</v>
      </c>
      <c r="AC174" s="75" t="s">
        <v>65</v>
      </c>
      <c r="AD174" s="75" t="s">
        <v>65</v>
      </c>
      <c r="AE174" s="75" t="s">
        <v>65</v>
      </c>
      <c r="AF174" s="75" t="s">
        <v>63</v>
      </c>
      <c r="AG174" s="75" t="s">
        <v>65</v>
      </c>
      <c r="AH174" s="75" t="s">
        <v>65</v>
      </c>
      <c r="AI174" s="75" t="s">
        <v>65</v>
      </c>
      <c r="AJ174" s="75" t="s">
        <v>65</v>
      </c>
      <c r="AK174" s="75" t="s">
        <v>65</v>
      </c>
      <c r="AL174" s="75" t="s">
        <v>65</v>
      </c>
      <c r="AM174" s="75" t="s">
        <v>65</v>
      </c>
      <c r="AN174" s="75" t="s">
        <v>65</v>
      </c>
      <c r="AO174" s="75" t="s">
        <v>63</v>
      </c>
      <c r="AP174" s="75" t="s">
        <v>65</v>
      </c>
      <c r="AQ174" s="75" t="s">
        <v>65</v>
      </c>
      <c r="AR174" s="75" t="s">
        <v>65</v>
      </c>
      <c r="AS174" s="75" t="s">
        <v>63</v>
      </c>
      <c r="AT174" s="80" t="s">
        <v>65</v>
      </c>
      <c r="AV174" s="89">
        <f t="shared" si="154"/>
        <v>24</v>
      </c>
      <c r="AW174" s="90">
        <f t="shared" si="155"/>
        <v>0</v>
      </c>
    </row>
    <row r="175" spans="1:49" ht="21.75" customHeight="1">
      <c r="A175" s="83">
        <v>18</v>
      </c>
      <c r="B175" s="183" t="str">
        <f t="shared" ca="1" si="156"/>
        <v/>
      </c>
      <c r="C175" s="184"/>
      <c r="D175" s="184"/>
      <c r="E175" s="179"/>
      <c r="F175" s="183" t="str">
        <f t="shared" ca="1" si="157"/>
        <v>◇◇◆◆</v>
      </c>
      <c r="G175" s="184"/>
      <c r="H175" s="184"/>
      <c r="I175" s="179"/>
      <c r="J175" s="174">
        <f t="shared" ca="1" si="151"/>
        <v>0.22580645161290322</v>
      </c>
      <c r="K175" s="175"/>
      <c r="L175" s="176">
        <f t="shared" ca="1" si="152"/>
        <v>31</v>
      </c>
      <c r="M175" s="177"/>
      <c r="N175" s="178">
        <f t="shared" ca="1" si="153"/>
        <v>7</v>
      </c>
      <c r="O175" s="179"/>
      <c r="P175" s="79" t="s">
        <v>65</v>
      </c>
      <c r="Q175" s="75" t="s">
        <v>63</v>
      </c>
      <c r="R175" s="75" t="s">
        <v>65</v>
      </c>
      <c r="S175" s="75" t="s">
        <v>63</v>
      </c>
      <c r="T175" s="75" t="s">
        <v>63</v>
      </c>
      <c r="U175" s="75" t="s">
        <v>65</v>
      </c>
      <c r="V175" s="75" t="s">
        <v>65</v>
      </c>
      <c r="W175" s="75" t="s">
        <v>65</v>
      </c>
      <c r="X175" s="75" t="s">
        <v>65</v>
      </c>
      <c r="Y175" s="75" t="s">
        <v>63</v>
      </c>
      <c r="Z175" s="75" t="s">
        <v>65</v>
      </c>
      <c r="AA175" s="75" t="s">
        <v>65</v>
      </c>
      <c r="AB175" s="75" t="s">
        <v>65</v>
      </c>
      <c r="AC175" s="75" t="s">
        <v>65</v>
      </c>
      <c r="AD175" s="75" t="s">
        <v>65</v>
      </c>
      <c r="AE175" s="75" t="s">
        <v>65</v>
      </c>
      <c r="AF175" s="75" t="s">
        <v>63</v>
      </c>
      <c r="AG175" s="75" t="s">
        <v>65</v>
      </c>
      <c r="AH175" s="75" t="s">
        <v>65</v>
      </c>
      <c r="AI175" s="75" t="s">
        <v>65</v>
      </c>
      <c r="AJ175" s="75" t="s">
        <v>65</v>
      </c>
      <c r="AK175" s="75" t="s">
        <v>65</v>
      </c>
      <c r="AL175" s="75" t="s">
        <v>65</v>
      </c>
      <c r="AM175" s="75" t="s">
        <v>65</v>
      </c>
      <c r="AN175" s="75" t="s">
        <v>65</v>
      </c>
      <c r="AO175" s="75" t="s">
        <v>63</v>
      </c>
      <c r="AP175" s="75" t="s">
        <v>65</v>
      </c>
      <c r="AQ175" s="75" t="s">
        <v>65</v>
      </c>
      <c r="AR175" s="75" t="s">
        <v>65</v>
      </c>
      <c r="AS175" s="75" t="s">
        <v>63</v>
      </c>
      <c r="AT175" s="80" t="s">
        <v>65</v>
      </c>
      <c r="AV175" s="89">
        <f t="shared" si="154"/>
        <v>24</v>
      </c>
      <c r="AW175" s="90">
        <f t="shared" si="155"/>
        <v>0</v>
      </c>
    </row>
    <row r="176" spans="1:49" ht="21.75" customHeight="1">
      <c r="A176" s="83">
        <v>19</v>
      </c>
      <c r="B176" s="183" t="str">
        <f t="shared" ca="1" si="156"/>
        <v/>
      </c>
      <c r="C176" s="184"/>
      <c r="D176" s="184"/>
      <c r="E176" s="179"/>
      <c r="F176" s="183" t="str">
        <f t="shared" ca="1" si="157"/>
        <v>●●○○</v>
      </c>
      <c r="G176" s="184"/>
      <c r="H176" s="184"/>
      <c r="I176" s="179"/>
      <c r="J176" s="174">
        <f t="shared" ca="1" si="151"/>
        <v>0.22580645161290322</v>
      </c>
      <c r="K176" s="175"/>
      <c r="L176" s="176">
        <f t="shared" ca="1" si="152"/>
        <v>31</v>
      </c>
      <c r="M176" s="177"/>
      <c r="N176" s="178">
        <f t="shared" ca="1" si="153"/>
        <v>7</v>
      </c>
      <c r="O176" s="179"/>
      <c r="P176" s="79" t="s">
        <v>65</v>
      </c>
      <c r="Q176" s="75" t="s">
        <v>63</v>
      </c>
      <c r="R176" s="75" t="s">
        <v>65</v>
      </c>
      <c r="S176" s="75" t="s">
        <v>63</v>
      </c>
      <c r="T176" s="75" t="s">
        <v>63</v>
      </c>
      <c r="U176" s="75" t="s">
        <v>65</v>
      </c>
      <c r="V176" s="75" t="s">
        <v>65</v>
      </c>
      <c r="W176" s="75" t="s">
        <v>65</v>
      </c>
      <c r="X176" s="75" t="s">
        <v>65</v>
      </c>
      <c r="Y176" s="75" t="s">
        <v>63</v>
      </c>
      <c r="Z176" s="75" t="s">
        <v>65</v>
      </c>
      <c r="AA176" s="75" t="s">
        <v>65</v>
      </c>
      <c r="AB176" s="75" t="s">
        <v>65</v>
      </c>
      <c r="AC176" s="75" t="s">
        <v>65</v>
      </c>
      <c r="AD176" s="75" t="s">
        <v>65</v>
      </c>
      <c r="AE176" s="75" t="s">
        <v>65</v>
      </c>
      <c r="AF176" s="75" t="s">
        <v>63</v>
      </c>
      <c r="AG176" s="75" t="s">
        <v>65</v>
      </c>
      <c r="AH176" s="75" t="s">
        <v>65</v>
      </c>
      <c r="AI176" s="75" t="s">
        <v>65</v>
      </c>
      <c r="AJ176" s="75" t="s">
        <v>65</v>
      </c>
      <c r="AK176" s="75" t="s">
        <v>65</v>
      </c>
      <c r="AL176" s="75" t="s">
        <v>65</v>
      </c>
      <c r="AM176" s="75" t="s">
        <v>65</v>
      </c>
      <c r="AN176" s="75" t="s">
        <v>65</v>
      </c>
      <c r="AO176" s="75" t="s">
        <v>63</v>
      </c>
      <c r="AP176" s="75" t="s">
        <v>65</v>
      </c>
      <c r="AQ176" s="75" t="s">
        <v>65</v>
      </c>
      <c r="AR176" s="75" t="s">
        <v>65</v>
      </c>
      <c r="AS176" s="75" t="s">
        <v>63</v>
      </c>
      <c r="AT176" s="80" t="s">
        <v>65</v>
      </c>
      <c r="AV176" s="89">
        <f t="shared" si="154"/>
        <v>24</v>
      </c>
      <c r="AW176" s="90">
        <f t="shared" si="155"/>
        <v>0</v>
      </c>
    </row>
    <row r="177" spans="1:49" ht="21.75" customHeight="1">
      <c r="A177" s="83">
        <v>20</v>
      </c>
      <c r="B177" s="183" t="str">
        <f t="shared" ca="1" si="156"/>
        <v/>
      </c>
      <c r="C177" s="184"/>
      <c r="D177" s="184"/>
      <c r="E177" s="179"/>
      <c r="F177" s="183" t="str">
        <f t="shared" ca="1" si="157"/>
        <v>▲▲△△</v>
      </c>
      <c r="G177" s="184"/>
      <c r="H177" s="184"/>
      <c r="I177" s="179"/>
      <c r="J177" s="174">
        <f t="shared" ca="1" si="151"/>
        <v>0.22580645161290322</v>
      </c>
      <c r="K177" s="175"/>
      <c r="L177" s="176">
        <f t="shared" ca="1" si="152"/>
        <v>31</v>
      </c>
      <c r="M177" s="177"/>
      <c r="N177" s="178">
        <f t="shared" ca="1" si="153"/>
        <v>7</v>
      </c>
      <c r="O177" s="179"/>
      <c r="P177" s="79" t="s">
        <v>65</v>
      </c>
      <c r="Q177" s="75" t="s">
        <v>63</v>
      </c>
      <c r="R177" s="75" t="s">
        <v>65</v>
      </c>
      <c r="S177" s="75" t="s">
        <v>63</v>
      </c>
      <c r="T177" s="75" t="s">
        <v>63</v>
      </c>
      <c r="U177" s="75" t="s">
        <v>65</v>
      </c>
      <c r="V177" s="75" t="s">
        <v>65</v>
      </c>
      <c r="W177" s="75" t="s">
        <v>65</v>
      </c>
      <c r="X177" s="75" t="s">
        <v>65</v>
      </c>
      <c r="Y177" s="75" t="s">
        <v>63</v>
      </c>
      <c r="Z177" s="75" t="s">
        <v>65</v>
      </c>
      <c r="AA177" s="75" t="s">
        <v>65</v>
      </c>
      <c r="AB177" s="75" t="s">
        <v>65</v>
      </c>
      <c r="AC177" s="75" t="s">
        <v>65</v>
      </c>
      <c r="AD177" s="75" t="s">
        <v>65</v>
      </c>
      <c r="AE177" s="75" t="s">
        <v>65</v>
      </c>
      <c r="AF177" s="75" t="s">
        <v>63</v>
      </c>
      <c r="AG177" s="75" t="s">
        <v>65</v>
      </c>
      <c r="AH177" s="75" t="s">
        <v>65</v>
      </c>
      <c r="AI177" s="75" t="s">
        <v>65</v>
      </c>
      <c r="AJ177" s="75" t="s">
        <v>65</v>
      </c>
      <c r="AK177" s="75" t="s">
        <v>65</v>
      </c>
      <c r="AL177" s="75" t="s">
        <v>65</v>
      </c>
      <c r="AM177" s="75" t="s">
        <v>65</v>
      </c>
      <c r="AN177" s="75" t="s">
        <v>65</v>
      </c>
      <c r="AO177" s="75" t="s">
        <v>63</v>
      </c>
      <c r="AP177" s="75" t="s">
        <v>65</v>
      </c>
      <c r="AQ177" s="75" t="s">
        <v>65</v>
      </c>
      <c r="AR177" s="75" t="s">
        <v>65</v>
      </c>
      <c r="AS177" s="75" t="s">
        <v>63</v>
      </c>
      <c r="AT177" s="80" t="s">
        <v>65</v>
      </c>
      <c r="AV177" s="89">
        <f t="shared" si="154"/>
        <v>24</v>
      </c>
      <c r="AW177" s="90">
        <f t="shared" si="155"/>
        <v>0</v>
      </c>
    </row>
    <row r="181" spans="1:49" ht="21.75" customHeight="1">
      <c r="B181" s="64"/>
      <c r="C181" s="64"/>
      <c r="D181" s="64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</row>
    <row r="182" spans="1:49" ht="21.75" customHeight="1">
      <c r="B182" s="150" t="s">
        <v>60</v>
      </c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</row>
    <row r="183" spans="1:49" ht="21.75" customHeight="1"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</row>
    <row r="184" spans="1:49" ht="21.75" customHeight="1">
      <c r="B184" s="215" t="s">
        <v>29</v>
      </c>
      <c r="C184" s="215"/>
      <c r="D184" s="215"/>
      <c r="E184" s="198" t="str">
        <f>基本情報!$G$10</f>
        <v>○○工事</v>
      </c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97" t="s">
        <v>69</v>
      </c>
      <c r="Y184" s="97"/>
      <c r="Z184" s="97"/>
      <c r="AA184" s="97"/>
      <c r="AB184" s="216" t="str">
        <f>基本情報!$F$3</f>
        <v>○○建設株式会社</v>
      </c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63"/>
      <c r="AQ184" s="62"/>
      <c r="AR184" s="62"/>
      <c r="AS184" s="62"/>
      <c r="AT184" s="62"/>
    </row>
    <row r="186" spans="1:49" ht="21.75" customHeight="1">
      <c r="A186" s="96">
        <v>6</v>
      </c>
      <c r="B186" s="185">
        <f>IF(EDATE($X$5,A186)&gt;$AI$5,"",YEAR(EDATE($X$5,A186)))</f>
        <v>2023</v>
      </c>
      <c r="C186" s="186"/>
      <c r="D186" s="186"/>
      <c r="E186" s="61" t="s">
        <v>61</v>
      </c>
      <c r="F186" s="187">
        <f>IF(EDATE($X$5,A186)&gt;$AI$5,"",MONTH(EDATE($X$5,A186)))</f>
        <v>4</v>
      </c>
      <c r="G186" s="188"/>
      <c r="H186" s="188"/>
      <c r="I186" s="61" t="s">
        <v>62</v>
      </c>
      <c r="J186" s="199" t="s">
        <v>82</v>
      </c>
      <c r="K186" s="200"/>
      <c r="L186" s="200"/>
      <c r="M186" s="200"/>
      <c r="N186" s="200"/>
      <c r="O186" s="201"/>
      <c r="P186" s="88"/>
      <c r="AV186" s="94" t="s">
        <v>80</v>
      </c>
      <c r="AW186" s="95">
        <f>DAY(EOMONTH(P187,0))</f>
        <v>30</v>
      </c>
    </row>
    <row r="187" spans="1:49" ht="21.75" customHeight="1">
      <c r="A187" s="83"/>
      <c r="B187" s="180" t="s">
        <v>72</v>
      </c>
      <c r="C187" s="181"/>
      <c r="D187" s="181"/>
      <c r="E187" s="182"/>
      <c r="F187" s="180" t="s">
        <v>35</v>
      </c>
      <c r="G187" s="181"/>
      <c r="H187" s="181"/>
      <c r="I187" s="182"/>
      <c r="J187" s="180" t="s">
        <v>73</v>
      </c>
      <c r="K187" s="196"/>
      <c r="L187" s="197" t="s">
        <v>74</v>
      </c>
      <c r="M187" s="196"/>
      <c r="N187" s="197" t="s">
        <v>71</v>
      </c>
      <c r="O187" s="182"/>
      <c r="P187" s="78">
        <f>IF(EDATE($X$5,A186)&gt;$AI$5,"",DATE(B186,F186,1))</f>
        <v>45017</v>
      </c>
      <c r="Q187" s="76">
        <f>IF(P187="","",IF(MONTH(P187+1)=$F186,P187+1,""))</f>
        <v>45018</v>
      </c>
      <c r="R187" s="76">
        <f t="shared" ref="R187" si="158">IF(Q187="","",IF(MONTH(Q187+1)=$F186,Q187+1,""))</f>
        <v>45019</v>
      </c>
      <c r="S187" s="76">
        <f t="shared" ref="S187" si="159">IF(R187="","",IF(MONTH(R187+1)=$F186,R187+1,""))</f>
        <v>45020</v>
      </c>
      <c r="T187" s="76">
        <f t="shared" ref="T187" si="160">IF(S187="","",IF(MONTH(S187+1)=$F186,S187+1,""))</f>
        <v>45021</v>
      </c>
      <c r="U187" s="76">
        <f t="shared" ref="U187" si="161">IF(T187="","",IF(MONTH(T187+1)=$F186,T187+1,""))</f>
        <v>45022</v>
      </c>
      <c r="V187" s="76">
        <f t="shared" ref="V187" si="162">IF(U187="","",IF(MONTH(U187+1)=$F186,U187+1,""))</f>
        <v>45023</v>
      </c>
      <c r="W187" s="76">
        <f t="shared" ref="W187" si="163">IF(V187="","",IF(MONTH(V187+1)=$F186,V187+1,""))</f>
        <v>45024</v>
      </c>
      <c r="X187" s="76">
        <f t="shared" ref="X187" si="164">IF(W187="","",IF(MONTH(W187+1)=$F186,W187+1,""))</f>
        <v>45025</v>
      </c>
      <c r="Y187" s="76">
        <f t="shared" ref="Y187" si="165">IF(X187="","",IF(MONTH(X187+1)=$F186,X187+1,""))</f>
        <v>45026</v>
      </c>
      <c r="Z187" s="76">
        <f t="shared" ref="Z187" si="166">IF(Y187="","",IF(MONTH(Y187+1)=$F186,Y187+1,""))</f>
        <v>45027</v>
      </c>
      <c r="AA187" s="76">
        <f t="shared" ref="AA187" si="167">IF(Z187="","",IF(MONTH(Z187+1)=$F186,Z187+1,""))</f>
        <v>45028</v>
      </c>
      <c r="AB187" s="76">
        <f t="shared" ref="AB187" si="168">IF(AA187="","",IF(MONTH(AA187+1)=$F186,AA187+1,""))</f>
        <v>45029</v>
      </c>
      <c r="AC187" s="76">
        <f t="shared" ref="AC187" si="169">IF(AB187="","",IF(MONTH(AB187+1)=$F186,AB187+1,""))</f>
        <v>45030</v>
      </c>
      <c r="AD187" s="76">
        <f t="shared" ref="AD187" si="170">IF(AC187="","",IF(MONTH(AC187+1)=$F186,AC187+1,""))</f>
        <v>45031</v>
      </c>
      <c r="AE187" s="76">
        <f t="shared" ref="AE187" si="171">IF(AD187="","",IF(MONTH(AD187+1)=$F186,AD187+1,""))</f>
        <v>45032</v>
      </c>
      <c r="AF187" s="76">
        <f t="shared" ref="AF187" si="172">IF(AE187="","",IF(MONTH(AE187+1)=$F186,AE187+1,""))</f>
        <v>45033</v>
      </c>
      <c r="AG187" s="76">
        <f t="shared" ref="AG187" si="173">IF(AF187="","",IF(MONTH(AF187+1)=$F186,AF187+1,""))</f>
        <v>45034</v>
      </c>
      <c r="AH187" s="76">
        <f t="shared" ref="AH187" si="174">IF(AG187="","",IF(MONTH(AG187+1)=$F186,AG187+1,""))</f>
        <v>45035</v>
      </c>
      <c r="AI187" s="76">
        <f t="shared" ref="AI187" si="175">IF(AH187="","",IF(MONTH(AH187+1)=$F186,AH187+1,""))</f>
        <v>45036</v>
      </c>
      <c r="AJ187" s="76">
        <f t="shared" ref="AJ187" si="176">IF(AI187="","",IF(MONTH(AI187+1)=$F186,AI187+1,""))</f>
        <v>45037</v>
      </c>
      <c r="AK187" s="76">
        <f t="shared" ref="AK187" si="177">IF(AJ187="","",IF(MONTH(AJ187+1)=$F186,AJ187+1,""))</f>
        <v>45038</v>
      </c>
      <c r="AL187" s="76">
        <f t="shared" ref="AL187" si="178">IF(AK187="","",IF(MONTH(AK187+1)=$F186,AK187+1,""))</f>
        <v>45039</v>
      </c>
      <c r="AM187" s="76">
        <f t="shared" ref="AM187" si="179">IF(AL187="","",IF(MONTH(AL187+1)=$F186,AL187+1,""))</f>
        <v>45040</v>
      </c>
      <c r="AN187" s="76">
        <f t="shared" ref="AN187" si="180">IF(AM187="","",IF(MONTH(AM187+1)=$F186,AM187+1,""))</f>
        <v>45041</v>
      </c>
      <c r="AO187" s="76">
        <f t="shared" ref="AO187" si="181">IF(AN187="","",IF(MONTH(AN187+1)=$F186,AN187+1,""))</f>
        <v>45042</v>
      </c>
      <c r="AP187" s="76">
        <f t="shared" ref="AP187" si="182">IF(AO187="","",IF(MONTH(AO187+1)=$F186,AO187+1,""))</f>
        <v>45043</v>
      </c>
      <c r="AQ187" s="76">
        <f t="shared" ref="AQ187" si="183">IF(AP187="","",IF(MONTH(AP187+1)=$F186,AP187+1,""))</f>
        <v>45044</v>
      </c>
      <c r="AR187" s="76">
        <f t="shared" ref="AR187" si="184">IF(AQ187="","",IF(MONTH(AQ187+1)=$F186,AQ187+1,""))</f>
        <v>45045</v>
      </c>
      <c r="AS187" s="76">
        <f t="shared" ref="AS187" si="185">IF(AR187="","",IF(MONTH(AR187+1)=$F186,AR187+1,""))</f>
        <v>45046</v>
      </c>
      <c r="AT187" s="77" t="str">
        <f t="shared" ref="AT187" si="186">IF(AS187="","",IF(MONTH(AS187+1)=$F186,AS187+1,""))</f>
        <v/>
      </c>
      <c r="AV187" s="91" t="s">
        <v>78</v>
      </c>
      <c r="AW187" s="91" t="s">
        <v>79</v>
      </c>
    </row>
    <row r="188" spans="1:49" ht="21.75" customHeight="1">
      <c r="A188" s="83">
        <v>1</v>
      </c>
      <c r="B188" s="183" t="str">
        <f>$B$9</f>
        <v>○○建設株式会社</v>
      </c>
      <c r="C188" s="184"/>
      <c r="D188" s="184"/>
      <c r="E188" s="179"/>
      <c r="F188" s="183" t="str">
        <f>$F$9</f>
        <v>○○○○</v>
      </c>
      <c r="G188" s="184"/>
      <c r="H188" s="184"/>
      <c r="I188" s="179"/>
      <c r="J188" s="174">
        <f t="shared" ref="J188:J207" ca="1" si="187">IF(OFFSET(B187,-A188,0)="","",N188/L188)</f>
        <v>0.2</v>
      </c>
      <c r="K188" s="175"/>
      <c r="L188" s="176">
        <f t="shared" ref="L188:L207" ca="1" si="188">IF(OFFSET(B187,-A188,0)="",0,OFFSET(AW188,-1-A188,0)-AW188)</f>
        <v>30</v>
      </c>
      <c r="M188" s="177"/>
      <c r="N188" s="178">
        <f t="shared" ref="N188:N207" ca="1" si="189">IF(OFFSET(B187,-A188,0)="",0,COUNTIF(P188:AT188,"休"))</f>
        <v>6</v>
      </c>
      <c r="O188" s="179"/>
      <c r="P188" s="79" t="s">
        <v>65</v>
      </c>
      <c r="Q188" s="75" t="s">
        <v>63</v>
      </c>
      <c r="R188" s="75" t="s">
        <v>65</v>
      </c>
      <c r="S188" s="75" t="s">
        <v>65</v>
      </c>
      <c r="T188" s="75" t="s">
        <v>65</v>
      </c>
      <c r="U188" s="75" t="s">
        <v>65</v>
      </c>
      <c r="V188" s="75" t="s">
        <v>65</v>
      </c>
      <c r="W188" s="75" t="s">
        <v>63</v>
      </c>
      <c r="X188" s="75" t="s">
        <v>63</v>
      </c>
      <c r="Y188" s="75" t="s">
        <v>65</v>
      </c>
      <c r="Z188" s="75" t="s">
        <v>65</v>
      </c>
      <c r="AA188" s="75" t="s">
        <v>65</v>
      </c>
      <c r="AB188" s="75" t="s">
        <v>65</v>
      </c>
      <c r="AC188" s="75" t="s">
        <v>65</v>
      </c>
      <c r="AD188" s="75" t="s">
        <v>65</v>
      </c>
      <c r="AE188" s="75" t="s">
        <v>63</v>
      </c>
      <c r="AF188" s="75" t="s">
        <v>65</v>
      </c>
      <c r="AG188" s="75" t="s">
        <v>65</v>
      </c>
      <c r="AH188" s="75" t="s">
        <v>65</v>
      </c>
      <c r="AI188" s="75" t="s">
        <v>65</v>
      </c>
      <c r="AJ188" s="75" t="s">
        <v>65</v>
      </c>
      <c r="AK188" s="75" t="s">
        <v>65</v>
      </c>
      <c r="AL188" s="75" t="s">
        <v>63</v>
      </c>
      <c r="AM188" s="75" t="s">
        <v>65</v>
      </c>
      <c r="AN188" s="75" t="s">
        <v>65</v>
      </c>
      <c r="AO188" s="75" t="s">
        <v>65</v>
      </c>
      <c r="AP188" s="75" t="s">
        <v>65</v>
      </c>
      <c r="AQ188" s="75" t="s">
        <v>65</v>
      </c>
      <c r="AR188" s="75" t="s">
        <v>65</v>
      </c>
      <c r="AS188" s="75" t="s">
        <v>63</v>
      </c>
      <c r="AT188" s="80"/>
      <c r="AV188" s="89">
        <f>COUNTIF(P188:AT188,"工")</f>
        <v>24</v>
      </c>
      <c r="AW188" s="90">
        <f>COUNTIF(P188:AT188,"外")</f>
        <v>0</v>
      </c>
    </row>
    <row r="189" spans="1:49" ht="21.75" customHeight="1">
      <c r="A189" s="83">
        <v>2</v>
      </c>
      <c r="B189" s="183" t="str">
        <f ca="1">OFFSET($B$9,A189-1,0)</f>
        <v/>
      </c>
      <c r="C189" s="184"/>
      <c r="D189" s="184"/>
      <c r="E189" s="179"/>
      <c r="F189" s="183" t="str">
        <f ca="1">OFFSET($F$9,A189-1,0)</f>
        <v>△△△△</v>
      </c>
      <c r="G189" s="184"/>
      <c r="H189" s="184"/>
      <c r="I189" s="179"/>
      <c r="J189" s="174">
        <f t="shared" ca="1" si="187"/>
        <v>0.2</v>
      </c>
      <c r="K189" s="175"/>
      <c r="L189" s="176">
        <f t="shared" ca="1" si="188"/>
        <v>30</v>
      </c>
      <c r="M189" s="177"/>
      <c r="N189" s="178">
        <f t="shared" ca="1" si="189"/>
        <v>6</v>
      </c>
      <c r="O189" s="179"/>
      <c r="P189" s="79" t="s">
        <v>65</v>
      </c>
      <c r="Q189" s="75" t="s">
        <v>63</v>
      </c>
      <c r="R189" s="75" t="s">
        <v>65</v>
      </c>
      <c r="S189" s="75" t="s">
        <v>65</v>
      </c>
      <c r="T189" s="75" t="s">
        <v>65</v>
      </c>
      <c r="U189" s="75" t="s">
        <v>65</v>
      </c>
      <c r="V189" s="75" t="s">
        <v>65</v>
      </c>
      <c r="W189" s="75" t="s">
        <v>63</v>
      </c>
      <c r="X189" s="75" t="s">
        <v>63</v>
      </c>
      <c r="Y189" s="75" t="s">
        <v>65</v>
      </c>
      <c r="Z189" s="75" t="s">
        <v>65</v>
      </c>
      <c r="AA189" s="75" t="s">
        <v>65</v>
      </c>
      <c r="AB189" s="75" t="s">
        <v>65</v>
      </c>
      <c r="AC189" s="75" t="s">
        <v>65</v>
      </c>
      <c r="AD189" s="75" t="s">
        <v>65</v>
      </c>
      <c r="AE189" s="75" t="s">
        <v>63</v>
      </c>
      <c r="AF189" s="75" t="s">
        <v>65</v>
      </c>
      <c r="AG189" s="75" t="s">
        <v>65</v>
      </c>
      <c r="AH189" s="75" t="s">
        <v>65</v>
      </c>
      <c r="AI189" s="75" t="s">
        <v>65</v>
      </c>
      <c r="AJ189" s="75" t="s">
        <v>65</v>
      </c>
      <c r="AK189" s="75" t="s">
        <v>65</v>
      </c>
      <c r="AL189" s="75" t="s">
        <v>63</v>
      </c>
      <c r="AM189" s="75" t="s">
        <v>65</v>
      </c>
      <c r="AN189" s="75" t="s">
        <v>65</v>
      </c>
      <c r="AO189" s="75" t="s">
        <v>65</v>
      </c>
      <c r="AP189" s="75" t="s">
        <v>65</v>
      </c>
      <c r="AQ189" s="75" t="s">
        <v>65</v>
      </c>
      <c r="AR189" s="75" t="s">
        <v>65</v>
      </c>
      <c r="AS189" s="75" t="s">
        <v>63</v>
      </c>
      <c r="AT189" s="80"/>
      <c r="AV189" s="89">
        <f t="shared" ref="AV189:AV207" si="190">COUNTIF(P189:AT189,"工")</f>
        <v>24</v>
      </c>
      <c r="AW189" s="90">
        <f t="shared" ref="AW189:AW207" si="191">COUNTIF(P189:AT189,"外")</f>
        <v>0</v>
      </c>
    </row>
    <row r="190" spans="1:49" ht="21.75" customHeight="1">
      <c r="A190" s="83">
        <v>3</v>
      </c>
      <c r="B190" s="183" t="str">
        <f t="shared" ref="B190:B207" ca="1" si="192">OFFSET($B$9,A190-1,0)</f>
        <v/>
      </c>
      <c r="C190" s="184"/>
      <c r="D190" s="184"/>
      <c r="E190" s="179"/>
      <c r="F190" s="183" t="str">
        <f t="shared" ref="F190:F207" ca="1" si="193">OFFSET($F$9,A190-1,0)</f>
        <v>◇◇◇◇</v>
      </c>
      <c r="G190" s="184"/>
      <c r="H190" s="184"/>
      <c r="I190" s="179"/>
      <c r="J190" s="174">
        <f t="shared" ca="1" si="187"/>
        <v>0.2</v>
      </c>
      <c r="K190" s="175"/>
      <c r="L190" s="176">
        <f t="shared" ca="1" si="188"/>
        <v>30</v>
      </c>
      <c r="M190" s="177"/>
      <c r="N190" s="178">
        <f t="shared" ca="1" si="189"/>
        <v>6</v>
      </c>
      <c r="O190" s="179"/>
      <c r="P190" s="79" t="s">
        <v>65</v>
      </c>
      <c r="Q190" s="75" t="s">
        <v>63</v>
      </c>
      <c r="R190" s="75" t="s">
        <v>65</v>
      </c>
      <c r="S190" s="75" t="s">
        <v>65</v>
      </c>
      <c r="T190" s="75" t="s">
        <v>65</v>
      </c>
      <c r="U190" s="75" t="s">
        <v>65</v>
      </c>
      <c r="V190" s="75" t="s">
        <v>65</v>
      </c>
      <c r="W190" s="75" t="s">
        <v>63</v>
      </c>
      <c r="X190" s="75" t="s">
        <v>63</v>
      </c>
      <c r="Y190" s="75" t="s">
        <v>65</v>
      </c>
      <c r="Z190" s="75" t="s">
        <v>65</v>
      </c>
      <c r="AA190" s="75" t="s">
        <v>65</v>
      </c>
      <c r="AB190" s="75" t="s">
        <v>65</v>
      </c>
      <c r="AC190" s="75" t="s">
        <v>65</v>
      </c>
      <c r="AD190" s="75" t="s">
        <v>65</v>
      </c>
      <c r="AE190" s="75" t="s">
        <v>63</v>
      </c>
      <c r="AF190" s="75" t="s">
        <v>65</v>
      </c>
      <c r="AG190" s="75" t="s">
        <v>65</v>
      </c>
      <c r="AH190" s="75" t="s">
        <v>65</v>
      </c>
      <c r="AI190" s="75" t="s">
        <v>65</v>
      </c>
      <c r="AJ190" s="75" t="s">
        <v>65</v>
      </c>
      <c r="AK190" s="75" t="s">
        <v>65</v>
      </c>
      <c r="AL190" s="75" t="s">
        <v>63</v>
      </c>
      <c r="AM190" s="75" t="s">
        <v>65</v>
      </c>
      <c r="AN190" s="75" t="s">
        <v>65</v>
      </c>
      <c r="AO190" s="75" t="s">
        <v>65</v>
      </c>
      <c r="AP190" s="75" t="s">
        <v>65</v>
      </c>
      <c r="AQ190" s="75" t="s">
        <v>65</v>
      </c>
      <c r="AR190" s="75" t="s">
        <v>65</v>
      </c>
      <c r="AS190" s="75" t="s">
        <v>63</v>
      </c>
      <c r="AT190" s="80"/>
      <c r="AV190" s="89">
        <f t="shared" si="190"/>
        <v>24</v>
      </c>
      <c r="AW190" s="90">
        <f t="shared" si="191"/>
        <v>0</v>
      </c>
    </row>
    <row r="191" spans="1:49" ht="21.75" customHeight="1">
      <c r="A191" s="83">
        <v>4</v>
      </c>
      <c r="B191" s="183" t="str">
        <f t="shared" ca="1" si="192"/>
        <v/>
      </c>
      <c r="C191" s="184"/>
      <c r="D191" s="184"/>
      <c r="E191" s="179"/>
      <c r="F191" s="183" t="str">
        <f t="shared" ca="1" si="193"/>
        <v>△△△△</v>
      </c>
      <c r="G191" s="184"/>
      <c r="H191" s="184"/>
      <c r="I191" s="179"/>
      <c r="J191" s="174">
        <f t="shared" ca="1" si="187"/>
        <v>0.2</v>
      </c>
      <c r="K191" s="175"/>
      <c r="L191" s="176">
        <f t="shared" ca="1" si="188"/>
        <v>30</v>
      </c>
      <c r="M191" s="177"/>
      <c r="N191" s="178">
        <f t="shared" ca="1" si="189"/>
        <v>6</v>
      </c>
      <c r="O191" s="179"/>
      <c r="P191" s="79" t="s">
        <v>65</v>
      </c>
      <c r="Q191" s="75" t="s">
        <v>63</v>
      </c>
      <c r="R191" s="75" t="s">
        <v>65</v>
      </c>
      <c r="S191" s="75" t="s">
        <v>65</v>
      </c>
      <c r="T191" s="75" t="s">
        <v>65</v>
      </c>
      <c r="U191" s="75" t="s">
        <v>65</v>
      </c>
      <c r="V191" s="75" t="s">
        <v>65</v>
      </c>
      <c r="W191" s="75" t="s">
        <v>63</v>
      </c>
      <c r="X191" s="75" t="s">
        <v>63</v>
      </c>
      <c r="Y191" s="75" t="s">
        <v>65</v>
      </c>
      <c r="Z191" s="75" t="s">
        <v>65</v>
      </c>
      <c r="AA191" s="75" t="s">
        <v>65</v>
      </c>
      <c r="AB191" s="75" t="s">
        <v>65</v>
      </c>
      <c r="AC191" s="75" t="s">
        <v>65</v>
      </c>
      <c r="AD191" s="75" t="s">
        <v>65</v>
      </c>
      <c r="AE191" s="75" t="s">
        <v>63</v>
      </c>
      <c r="AF191" s="75" t="s">
        <v>65</v>
      </c>
      <c r="AG191" s="75" t="s">
        <v>65</v>
      </c>
      <c r="AH191" s="75" t="s">
        <v>65</v>
      </c>
      <c r="AI191" s="75" t="s">
        <v>65</v>
      </c>
      <c r="AJ191" s="75" t="s">
        <v>65</v>
      </c>
      <c r="AK191" s="75" t="s">
        <v>65</v>
      </c>
      <c r="AL191" s="75" t="s">
        <v>63</v>
      </c>
      <c r="AM191" s="75" t="s">
        <v>65</v>
      </c>
      <c r="AN191" s="75" t="s">
        <v>65</v>
      </c>
      <c r="AO191" s="75" t="s">
        <v>65</v>
      </c>
      <c r="AP191" s="75" t="s">
        <v>65</v>
      </c>
      <c r="AQ191" s="75" t="s">
        <v>65</v>
      </c>
      <c r="AR191" s="75" t="s">
        <v>65</v>
      </c>
      <c r="AS191" s="75" t="s">
        <v>63</v>
      </c>
      <c r="AT191" s="80"/>
      <c r="AV191" s="89">
        <f t="shared" si="190"/>
        <v>24</v>
      </c>
      <c r="AW191" s="90">
        <f t="shared" si="191"/>
        <v>0</v>
      </c>
    </row>
    <row r="192" spans="1:49" ht="21.75" customHeight="1">
      <c r="A192" s="83">
        <v>5</v>
      </c>
      <c r="B192" s="183" t="str">
        <f t="shared" ca="1" si="192"/>
        <v/>
      </c>
      <c r="C192" s="184"/>
      <c r="D192" s="184"/>
      <c r="E192" s="179"/>
      <c r="F192" s="183" t="str">
        <f t="shared" ca="1" si="193"/>
        <v>◎◎◎◎</v>
      </c>
      <c r="G192" s="184"/>
      <c r="H192" s="184"/>
      <c r="I192" s="179"/>
      <c r="J192" s="174">
        <f t="shared" ca="1" si="187"/>
        <v>0.2</v>
      </c>
      <c r="K192" s="175"/>
      <c r="L192" s="176">
        <f t="shared" ca="1" si="188"/>
        <v>30</v>
      </c>
      <c r="M192" s="177"/>
      <c r="N192" s="178">
        <f t="shared" ca="1" si="189"/>
        <v>6</v>
      </c>
      <c r="O192" s="179"/>
      <c r="P192" s="79" t="s">
        <v>65</v>
      </c>
      <c r="Q192" s="75" t="s">
        <v>63</v>
      </c>
      <c r="R192" s="75" t="s">
        <v>65</v>
      </c>
      <c r="S192" s="75" t="s">
        <v>65</v>
      </c>
      <c r="T192" s="75" t="s">
        <v>65</v>
      </c>
      <c r="U192" s="75" t="s">
        <v>65</v>
      </c>
      <c r="V192" s="75" t="s">
        <v>65</v>
      </c>
      <c r="W192" s="75" t="s">
        <v>63</v>
      </c>
      <c r="X192" s="75" t="s">
        <v>63</v>
      </c>
      <c r="Y192" s="75" t="s">
        <v>65</v>
      </c>
      <c r="Z192" s="75" t="s">
        <v>65</v>
      </c>
      <c r="AA192" s="75" t="s">
        <v>65</v>
      </c>
      <c r="AB192" s="75" t="s">
        <v>65</v>
      </c>
      <c r="AC192" s="75" t="s">
        <v>65</v>
      </c>
      <c r="AD192" s="75" t="s">
        <v>65</v>
      </c>
      <c r="AE192" s="75" t="s">
        <v>63</v>
      </c>
      <c r="AF192" s="75" t="s">
        <v>65</v>
      </c>
      <c r="AG192" s="75" t="s">
        <v>65</v>
      </c>
      <c r="AH192" s="75" t="s">
        <v>65</v>
      </c>
      <c r="AI192" s="75" t="s">
        <v>65</v>
      </c>
      <c r="AJ192" s="75" t="s">
        <v>65</v>
      </c>
      <c r="AK192" s="75" t="s">
        <v>65</v>
      </c>
      <c r="AL192" s="75" t="s">
        <v>63</v>
      </c>
      <c r="AM192" s="75" t="s">
        <v>65</v>
      </c>
      <c r="AN192" s="75" t="s">
        <v>65</v>
      </c>
      <c r="AO192" s="75" t="s">
        <v>65</v>
      </c>
      <c r="AP192" s="75" t="s">
        <v>65</v>
      </c>
      <c r="AQ192" s="75" t="s">
        <v>65</v>
      </c>
      <c r="AR192" s="75" t="s">
        <v>65</v>
      </c>
      <c r="AS192" s="75" t="s">
        <v>63</v>
      </c>
      <c r="AT192" s="80"/>
      <c r="AV192" s="89">
        <f t="shared" si="190"/>
        <v>24</v>
      </c>
      <c r="AW192" s="90">
        <f t="shared" si="191"/>
        <v>0</v>
      </c>
    </row>
    <row r="193" spans="1:49" ht="21.75" customHeight="1">
      <c r="A193" s="83">
        <v>6</v>
      </c>
      <c r="B193" s="183" t="str">
        <f t="shared" ca="1" si="192"/>
        <v>△△工業株式会社</v>
      </c>
      <c r="C193" s="184"/>
      <c r="D193" s="184"/>
      <c r="E193" s="179"/>
      <c r="F193" s="183" t="str">
        <f t="shared" ca="1" si="193"/>
        <v>××××</v>
      </c>
      <c r="G193" s="184"/>
      <c r="H193" s="184"/>
      <c r="I193" s="179"/>
      <c r="J193" s="174">
        <f t="shared" ca="1" si="187"/>
        <v>0.23333333333333334</v>
      </c>
      <c r="K193" s="175"/>
      <c r="L193" s="176">
        <f t="shared" ca="1" si="188"/>
        <v>30</v>
      </c>
      <c r="M193" s="177"/>
      <c r="N193" s="178">
        <f t="shared" ca="1" si="189"/>
        <v>7</v>
      </c>
      <c r="O193" s="179"/>
      <c r="P193" s="79" t="s">
        <v>65</v>
      </c>
      <c r="Q193" s="75" t="s">
        <v>63</v>
      </c>
      <c r="R193" s="75" t="s">
        <v>65</v>
      </c>
      <c r="S193" s="75" t="s">
        <v>65</v>
      </c>
      <c r="T193" s="75" t="s">
        <v>65</v>
      </c>
      <c r="U193" s="75" t="s">
        <v>65</v>
      </c>
      <c r="V193" s="75" t="s">
        <v>65</v>
      </c>
      <c r="W193" s="75" t="s">
        <v>63</v>
      </c>
      <c r="X193" s="75" t="s">
        <v>63</v>
      </c>
      <c r="Y193" s="75" t="s">
        <v>65</v>
      </c>
      <c r="Z193" s="75" t="s">
        <v>65</v>
      </c>
      <c r="AA193" s="75" t="s">
        <v>65</v>
      </c>
      <c r="AB193" s="75" t="s">
        <v>65</v>
      </c>
      <c r="AC193" s="75" t="s">
        <v>65</v>
      </c>
      <c r="AD193" s="75" t="s">
        <v>65</v>
      </c>
      <c r="AE193" s="75" t="s">
        <v>63</v>
      </c>
      <c r="AF193" s="75" t="s">
        <v>65</v>
      </c>
      <c r="AG193" s="75" t="s">
        <v>65</v>
      </c>
      <c r="AH193" s="75" t="s">
        <v>65</v>
      </c>
      <c r="AI193" s="75" t="s">
        <v>65</v>
      </c>
      <c r="AJ193" s="75" t="s">
        <v>65</v>
      </c>
      <c r="AK193" s="75" t="s">
        <v>65</v>
      </c>
      <c r="AL193" s="75" t="s">
        <v>63</v>
      </c>
      <c r="AM193" s="75" t="s">
        <v>65</v>
      </c>
      <c r="AN193" s="75" t="s">
        <v>65</v>
      </c>
      <c r="AO193" s="75" t="s">
        <v>65</v>
      </c>
      <c r="AP193" s="75" t="s">
        <v>65</v>
      </c>
      <c r="AQ193" s="75" t="s">
        <v>65</v>
      </c>
      <c r="AR193" s="75" t="s">
        <v>63</v>
      </c>
      <c r="AS193" s="75" t="s">
        <v>63</v>
      </c>
      <c r="AT193" s="80"/>
      <c r="AV193" s="89">
        <f t="shared" si="190"/>
        <v>23</v>
      </c>
      <c r="AW193" s="90">
        <f t="shared" si="191"/>
        <v>0</v>
      </c>
    </row>
    <row r="194" spans="1:49" ht="21.75" customHeight="1">
      <c r="A194" s="83">
        <v>7</v>
      </c>
      <c r="B194" s="183" t="str">
        <f t="shared" ca="1" si="192"/>
        <v/>
      </c>
      <c r="C194" s="184"/>
      <c r="D194" s="184"/>
      <c r="E194" s="179"/>
      <c r="F194" s="183" t="str">
        <f t="shared" ca="1" si="193"/>
        <v>□□□□</v>
      </c>
      <c r="G194" s="184"/>
      <c r="H194" s="184"/>
      <c r="I194" s="179"/>
      <c r="J194" s="174">
        <f t="shared" ca="1" si="187"/>
        <v>0.23333333333333334</v>
      </c>
      <c r="K194" s="175"/>
      <c r="L194" s="176">
        <f t="shared" ca="1" si="188"/>
        <v>30</v>
      </c>
      <c r="M194" s="177"/>
      <c r="N194" s="178">
        <f t="shared" ca="1" si="189"/>
        <v>7</v>
      </c>
      <c r="O194" s="179"/>
      <c r="P194" s="79" t="s">
        <v>65</v>
      </c>
      <c r="Q194" s="75" t="s">
        <v>63</v>
      </c>
      <c r="R194" s="75" t="s">
        <v>65</v>
      </c>
      <c r="S194" s="75" t="s">
        <v>65</v>
      </c>
      <c r="T194" s="75" t="s">
        <v>65</v>
      </c>
      <c r="U194" s="75" t="s">
        <v>65</v>
      </c>
      <c r="V194" s="75" t="s">
        <v>65</v>
      </c>
      <c r="W194" s="75" t="s">
        <v>63</v>
      </c>
      <c r="X194" s="75" t="s">
        <v>63</v>
      </c>
      <c r="Y194" s="75" t="s">
        <v>65</v>
      </c>
      <c r="Z194" s="75" t="s">
        <v>65</v>
      </c>
      <c r="AA194" s="75" t="s">
        <v>65</v>
      </c>
      <c r="AB194" s="75" t="s">
        <v>65</v>
      </c>
      <c r="AC194" s="75" t="s">
        <v>65</v>
      </c>
      <c r="AD194" s="75" t="s">
        <v>65</v>
      </c>
      <c r="AE194" s="75" t="s">
        <v>63</v>
      </c>
      <c r="AF194" s="75" t="s">
        <v>65</v>
      </c>
      <c r="AG194" s="75" t="s">
        <v>65</v>
      </c>
      <c r="AH194" s="75" t="s">
        <v>65</v>
      </c>
      <c r="AI194" s="75" t="s">
        <v>65</v>
      </c>
      <c r="AJ194" s="75" t="s">
        <v>65</v>
      </c>
      <c r="AK194" s="75" t="s">
        <v>65</v>
      </c>
      <c r="AL194" s="75" t="s">
        <v>63</v>
      </c>
      <c r="AM194" s="75" t="s">
        <v>65</v>
      </c>
      <c r="AN194" s="75" t="s">
        <v>65</v>
      </c>
      <c r="AO194" s="75" t="s">
        <v>65</v>
      </c>
      <c r="AP194" s="75" t="s">
        <v>65</v>
      </c>
      <c r="AQ194" s="75" t="s">
        <v>65</v>
      </c>
      <c r="AR194" s="75" t="s">
        <v>63</v>
      </c>
      <c r="AS194" s="75" t="s">
        <v>63</v>
      </c>
      <c r="AT194" s="80"/>
      <c r="AV194" s="89">
        <f t="shared" si="190"/>
        <v>23</v>
      </c>
      <c r="AW194" s="90">
        <f t="shared" si="191"/>
        <v>0</v>
      </c>
    </row>
    <row r="195" spans="1:49" ht="21.75" customHeight="1">
      <c r="A195" s="83">
        <v>8</v>
      </c>
      <c r="B195" s="183" t="str">
        <f t="shared" ca="1" si="192"/>
        <v/>
      </c>
      <c r="C195" s="184"/>
      <c r="D195" s="184"/>
      <c r="E195" s="179"/>
      <c r="F195" s="183" t="str">
        <f t="shared" ca="1" si="193"/>
        <v>▽▽▽▽</v>
      </c>
      <c r="G195" s="184"/>
      <c r="H195" s="184"/>
      <c r="I195" s="179"/>
      <c r="J195" s="174">
        <f t="shared" ca="1" si="187"/>
        <v>0.2</v>
      </c>
      <c r="K195" s="175"/>
      <c r="L195" s="176">
        <f t="shared" ca="1" si="188"/>
        <v>30</v>
      </c>
      <c r="M195" s="177"/>
      <c r="N195" s="178">
        <f t="shared" ca="1" si="189"/>
        <v>6</v>
      </c>
      <c r="O195" s="179"/>
      <c r="P195" s="79" t="s">
        <v>65</v>
      </c>
      <c r="Q195" s="75" t="s">
        <v>63</v>
      </c>
      <c r="R195" s="75" t="s">
        <v>65</v>
      </c>
      <c r="S195" s="75" t="s">
        <v>65</v>
      </c>
      <c r="T195" s="75" t="s">
        <v>65</v>
      </c>
      <c r="U195" s="75" t="s">
        <v>65</v>
      </c>
      <c r="V195" s="75" t="s">
        <v>65</v>
      </c>
      <c r="W195" s="75" t="s">
        <v>65</v>
      </c>
      <c r="X195" s="75" t="s">
        <v>63</v>
      </c>
      <c r="Y195" s="75" t="s">
        <v>65</v>
      </c>
      <c r="Z195" s="75" t="s">
        <v>65</v>
      </c>
      <c r="AA195" s="75" t="s">
        <v>65</v>
      </c>
      <c r="AB195" s="75" t="s">
        <v>65</v>
      </c>
      <c r="AC195" s="75" t="s">
        <v>65</v>
      </c>
      <c r="AD195" s="75" t="s">
        <v>65</v>
      </c>
      <c r="AE195" s="75" t="s">
        <v>63</v>
      </c>
      <c r="AF195" s="75" t="s">
        <v>65</v>
      </c>
      <c r="AG195" s="75" t="s">
        <v>65</v>
      </c>
      <c r="AH195" s="75" t="s">
        <v>65</v>
      </c>
      <c r="AI195" s="75" t="s">
        <v>65</v>
      </c>
      <c r="AJ195" s="75" t="s">
        <v>65</v>
      </c>
      <c r="AK195" s="75" t="s">
        <v>65</v>
      </c>
      <c r="AL195" s="75" t="s">
        <v>63</v>
      </c>
      <c r="AM195" s="75" t="s">
        <v>65</v>
      </c>
      <c r="AN195" s="75" t="s">
        <v>65</v>
      </c>
      <c r="AO195" s="75" t="s">
        <v>65</v>
      </c>
      <c r="AP195" s="75" t="s">
        <v>65</v>
      </c>
      <c r="AQ195" s="75" t="s">
        <v>65</v>
      </c>
      <c r="AR195" s="75" t="s">
        <v>63</v>
      </c>
      <c r="AS195" s="75" t="s">
        <v>63</v>
      </c>
      <c r="AT195" s="80"/>
      <c r="AV195" s="89">
        <f t="shared" si="190"/>
        <v>24</v>
      </c>
      <c r="AW195" s="90">
        <f t="shared" si="191"/>
        <v>0</v>
      </c>
    </row>
    <row r="196" spans="1:49" ht="21.75" customHeight="1">
      <c r="A196" s="83">
        <v>9</v>
      </c>
      <c r="B196" s="183" t="str">
        <f t="shared" ca="1" si="192"/>
        <v/>
      </c>
      <c r="C196" s="184"/>
      <c r="D196" s="184"/>
      <c r="E196" s="179"/>
      <c r="F196" s="183" t="str">
        <f t="shared" ca="1" si="193"/>
        <v>●●●●</v>
      </c>
      <c r="G196" s="184"/>
      <c r="H196" s="184"/>
      <c r="I196" s="179"/>
      <c r="J196" s="174">
        <f t="shared" ca="1" si="187"/>
        <v>0.2</v>
      </c>
      <c r="K196" s="175"/>
      <c r="L196" s="176">
        <f t="shared" ca="1" si="188"/>
        <v>30</v>
      </c>
      <c r="M196" s="177"/>
      <c r="N196" s="178">
        <f t="shared" ca="1" si="189"/>
        <v>6</v>
      </c>
      <c r="O196" s="179"/>
      <c r="P196" s="79" t="s">
        <v>65</v>
      </c>
      <c r="Q196" s="75" t="s">
        <v>63</v>
      </c>
      <c r="R196" s="75" t="s">
        <v>65</v>
      </c>
      <c r="S196" s="75" t="s">
        <v>65</v>
      </c>
      <c r="T196" s="75" t="s">
        <v>65</v>
      </c>
      <c r="U196" s="75" t="s">
        <v>65</v>
      </c>
      <c r="V196" s="75" t="s">
        <v>65</v>
      </c>
      <c r="W196" s="75" t="s">
        <v>65</v>
      </c>
      <c r="X196" s="75" t="s">
        <v>63</v>
      </c>
      <c r="Y196" s="75" t="s">
        <v>65</v>
      </c>
      <c r="Z196" s="75" t="s">
        <v>65</v>
      </c>
      <c r="AA196" s="75" t="s">
        <v>65</v>
      </c>
      <c r="AB196" s="75" t="s">
        <v>65</v>
      </c>
      <c r="AC196" s="75" t="s">
        <v>65</v>
      </c>
      <c r="AD196" s="75" t="s">
        <v>65</v>
      </c>
      <c r="AE196" s="75" t="s">
        <v>63</v>
      </c>
      <c r="AF196" s="75" t="s">
        <v>65</v>
      </c>
      <c r="AG196" s="75" t="s">
        <v>65</v>
      </c>
      <c r="AH196" s="75" t="s">
        <v>65</v>
      </c>
      <c r="AI196" s="75" t="s">
        <v>65</v>
      </c>
      <c r="AJ196" s="75" t="s">
        <v>65</v>
      </c>
      <c r="AK196" s="75" t="s">
        <v>65</v>
      </c>
      <c r="AL196" s="75" t="s">
        <v>63</v>
      </c>
      <c r="AM196" s="75" t="s">
        <v>65</v>
      </c>
      <c r="AN196" s="75" t="s">
        <v>65</v>
      </c>
      <c r="AO196" s="75" t="s">
        <v>65</v>
      </c>
      <c r="AP196" s="75" t="s">
        <v>65</v>
      </c>
      <c r="AQ196" s="75" t="s">
        <v>65</v>
      </c>
      <c r="AR196" s="75" t="s">
        <v>63</v>
      </c>
      <c r="AS196" s="75" t="s">
        <v>63</v>
      </c>
      <c r="AT196" s="80"/>
      <c r="AV196" s="89">
        <f t="shared" si="190"/>
        <v>24</v>
      </c>
      <c r="AW196" s="90">
        <f t="shared" si="191"/>
        <v>0</v>
      </c>
    </row>
    <row r="197" spans="1:49" ht="21.75" customHeight="1">
      <c r="A197" s="83">
        <v>10</v>
      </c>
      <c r="B197" s="183" t="str">
        <f t="shared" ca="1" si="192"/>
        <v/>
      </c>
      <c r="C197" s="184"/>
      <c r="D197" s="184"/>
      <c r="E197" s="179"/>
      <c r="F197" s="183" t="str">
        <f t="shared" ca="1" si="193"/>
        <v>▲▲▲▲</v>
      </c>
      <c r="G197" s="184"/>
      <c r="H197" s="184"/>
      <c r="I197" s="179"/>
      <c r="J197" s="174">
        <f t="shared" ca="1" si="187"/>
        <v>0.23333333333333334</v>
      </c>
      <c r="K197" s="175"/>
      <c r="L197" s="176">
        <f t="shared" ca="1" si="188"/>
        <v>30</v>
      </c>
      <c r="M197" s="177"/>
      <c r="N197" s="178">
        <f t="shared" ca="1" si="189"/>
        <v>7</v>
      </c>
      <c r="O197" s="179"/>
      <c r="P197" s="79" t="s">
        <v>65</v>
      </c>
      <c r="Q197" s="75" t="s">
        <v>63</v>
      </c>
      <c r="R197" s="75" t="s">
        <v>65</v>
      </c>
      <c r="S197" s="75" t="s">
        <v>65</v>
      </c>
      <c r="T197" s="75" t="s">
        <v>65</v>
      </c>
      <c r="U197" s="75" t="s">
        <v>65</v>
      </c>
      <c r="V197" s="75" t="s">
        <v>65</v>
      </c>
      <c r="W197" s="75" t="s">
        <v>65</v>
      </c>
      <c r="X197" s="75" t="s">
        <v>63</v>
      </c>
      <c r="Y197" s="75" t="s">
        <v>65</v>
      </c>
      <c r="Z197" s="75" t="s">
        <v>65</v>
      </c>
      <c r="AA197" s="75" t="s">
        <v>65</v>
      </c>
      <c r="AB197" s="75" t="s">
        <v>65</v>
      </c>
      <c r="AC197" s="75" t="s">
        <v>65</v>
      </c>
      <c r="AD197" s="75" t="s">
        <v>65</v>
      </c>
      <c r="AE197" s="75" t="s">
        <v>63</v>
      </c>
      <c r="AF197" s="75" t="s">
        <v>65</v>
      </c>
      <c r="AG197" s="75" t="s">
        <v>65</v>
      </c>
      <c r="AH197" s="75" t="s">
        <v>65</v>
      </c>
      <c r="AI197" s="75" t="s">
        <v>65</v>
      </c>
      <c r="AJ197" s="75" t="s">
        <v>65</v>
      </c>
      <c r="AK197" s="75" t="s">
        <v>63</v>
      </c>
      <c r="AL197" s="75" t="s">
        <v>63</v>
      </c>
      <c r="AM197" s="75" t="s">
        <v>65</v>
      </c>
      <c r="AN197" s="75" t="s">
        <v>65</v>
      </c>
      <c r="AO197" s="75" t="s">
        <v>65</v>
      </c>
      <c r="AP197" s="75" t="s">
        <v>65</v>
      </c>
      <c r="AQ197" s="75" t="s">
        <v>65</v>
      </c>
      <c r="AR197" s="75" t="s">
        <v>63</v>
      </c>
      <c r="AS197" s="75" t="s">
        <v>63</v>
      </c>
      <c r="AT197" s="80"/>
      <c r="AV197" s="89">
        <f t="shared" si="190"/>
        <v>23</v>
      </c>
      <c r="AW197" s="90">
        <f t="shared" si="191"/>
        <v>0</v>
      </c>
    </row>
    <row r="198" spans="1:49" ht="21.75" customHeight="1">
      <c r="A198" s="83">
        <v>11</v>
      </c>
      <c r="B198" s="183" t="str">
        <f t="shared" ca="1" si="192"/>
        <v>◆◆建設有限会社</v>
      </c>
      <c r="C198" s="184"/>
      <c r="D198" s="184"/>
      <c r="E198" s="179"/>
      <c r="F198" s="183" t="str">
        <f t="shared" ca="1" si="193"/>
        <v>◆◆◆◆</v>
      </c>
      <c r="G198" s="184"/>
      <c r="H198" s="184"/>
      <c r="I198" s="179"/>
      <c r="J198" s="174">
        <f t="shared" ca="1" si="187"/>
        <v>0.23333333333333334</v>
      </c>
      <c r="K198" s="175"/>
      <c r="L198" s="176">
        <f t="shared" ca="1" si="188"/>
        <v>30</v>
      </c>
      <c r="M198" s="177"/>
      <c r="N198" s="178">
        <f t="shared" ca="1" si="189"/>
        <v>7</v>
      </c>
      <c r="O198" s="179"/>
      <c r="P198" s="79" t="s">
        <v>65</v>
      </c>
      <c r="Q198" s="75" t="s">
        <v>63</v>
      </c>
      <c r="R198" s="75" t="s">
        <v>65</v>
      </c>
      <c r="S198" s="75" t="s">
        <v>65</v>
      </c>
      <c r="T198" s="75" t="s">
        <v>65</v>
      </c>
      <c r="U198" s="75" t="s">
        <v>65</v>
      </c>
      <c r="V198" s="75" t="s">
        <v>65</v>
      </c>
      <c r="W198" s="75" t="s">
        <v>65</v>
      </c>
      <c r="X198" s="75" t="s">
        <v>63</v>
      </c>
      <c r="Y198" s="75" t="s">
        <v>65</v>
      </c>
      <c r="Z198" s="75" t="s">
        <v>65</v>
      </c>
      <c r="AA198" s="75" t="s">
        <v>65</v>
      </c>
      <c r="AB198" s="75" t="s">
        <v>65</v>
      </c>
      <c r="AC198" s="75" t="s">
        <v>65</v>
      </c>
      <c r="AD198" s="75" t="s">
        <v>65</v>
      </c>
      <c r="AE198" s="75" t="s">
        <v>63</v>
      </c>
      <c r="AF198" s="75" t="s">
        <v>65</v>
      </c>
      <c r="AG198" s="75" t="s">
        <v>65</v>
      </c>
      <c r="AH198" s="75" t="s">
        <v>65</v>
      </c>
      <c r="AI198" s="75" t="s">
        <v>65</v>
      </c>
      <c r="AJ198" s="75" t="s">
        <v>65</v>
      </c>
      <c r="AK198" s="75" t="s">
        <v>63</v>
      </c>
      <c r="AL198" s="75" t="s">
        <v>63</v>
      </c>
      <c r="AM198" s="75" t="s">
        <v>65</v>
      </c>
      <c r="AN198" s="75" t="s">
        <v>65</v>
      </c>
      <c r="AO198" s="75" t="s">
        <v>65</v>
      </c>
      <c r="AP198" s="75" t="s">
        <v>65</v>
      </c>
      <c r="AQ198" s="75" t="s">
        <v>65</v>
      </c>
      <c r="AR198" s="75" t="s">
        <v>63</v>
      </c>
      <c r="AS198" s="75" t="s">
        <v>63</v>
      </c>
      <c r="AT198" s="80"/>
      <c r="AV198" s="89">
        <f t="shared" si="190"/>
        <v>23</v>
      </c>
      <c r="AW198" s="90">
        <f t="shared" si="191"/>
        <v>0</v>
      </c>
    </row>
    <row r="199" spans="1:49" ht="21.75" customHeight="1">
      <c r="A199" s="83">
        <v>12</v>
      </c>
      <c r="B199" s="183" t="str">
        <f t="shared" ca="1" si="192"/>
        <v/>
      </c>
      <c r="C199" s="184"/>
      <c r="D199" s="184"/>
      <c r="E199" s="179"/>
      <c r="F199" s="183" t="str">
        <f t="shared" ca="1" si="193"/>
        <v>▼▼▼▼</v>
      </c>
      <c r="G199" s="184"/>
      <c r="H199" s="184"/>
      <c r="I199" s="179"/>
      <c r="J199" s="174">
        <f t="shared" ca="1" si="187"/>
        <v>0.26666666666666666</v>
      </c>
      <c r="K199" s="175"/>
      <c r="L199" s="176">
        <f t="shared" ca="1" si="188"/>
        <v>30</v>
      </c>
      <c r="M199" s="177"/>
      <c r="N199" s="178">
        <f t="shared" ca="1" si="189"/>
        <v>8</v>
      </c>
      <c r="O199" s="179"/>
      <c r="P199" s="79" t="s">
        <v>65</v>
      </c>
      <c r="Q199" s="75" t="s">
        <v>63</v>
      </c>
      <c r="R199" s="75" t="s">
        <v>65</v>
      </c>
      <c r="S199" s="75" t="s">
        <v>65</v>
      </c>
      <c r="T199" s="75" t="s">
        <v>63</v>
      </c>
      <c r="U199" s="75" t="s">
        <v>65</v>
      </c>
      <c r="V199" s="75" t="s">
        <v>65</v>
      </c>
      <c r="W199" s="75" t="s">
        <v>65</v>
      </c>
      <c r="X199" s="75" t="s">
        <v>63</v>
      </c>
      <c r="Y199" s="75" t="s">
        <v>65</v>
      </c>
      <c r="Z199" s="75" t="s">
        <v>65</v>
      </c>
      <c r="AA199" s="75" t="s">
        <v>65</v>
      </c>
      <c r="AB199" s="75" t="s">
        <v>65</v>
      </c>
      <c r="AC199" s="75" t="s">
        <v>65</v>
      </c>
      <c r="AD199" s="75" t="s">
        <v>65</v>
      </c>
      <c r="AE199" s="75" t="s">
        <v>63</v>
      </c>
      <c r="AF199" s="75" t="s">
        <v>65</v>
      </c>
      <c r="AG199" s="75" t="s">
        <v>65</v>
      </c>
      <c r="AH199" s="75" t="s">
        <v>65</v>
      </c>
      <c r="AI199" s="75" t="s">
        <v>65</v>
      </c>
      <c r="AJ199" s="75" t="s">
        <v>65</v>
      </c>
      <c r="AK199" s="75" t="s">
        <v>63</v>
      </c>
      <c r="AL199" s="75" t="s">
        <v>63</v>
      </c>
      <c r="AM199" s="75" t="s">
        <v>65</v>
      </c>
      <c r="AN199" s="75" t="s">
        <v>65</v>
      </c>
      <c r="AO199" s="75" t="s">
        <v>65</v>
      </c>
      <c r="AP199" s="75" t="s">
        <v>65</v>
      </c>
      <c r="AQ199" s="75" t="s">
        <v>65</v>
      </c>
      <c r="AR199" s="75" t="s">
        <v>63</v>
      </c>
      <c r="AS199" s="75" t="s">
        <v>63</v>
      </c>
      <c r="AT199" s="80"/>
      <c r="AV199" s="89">
        <f t="shared" si="190"/>
        <v>22</v>
      </c>
      <c r="AW199" s="90">
        <f t="shared" si="191"/>
        <v>0</v>
      </c>
    </row>
    <row r="200" spans="1:49" ht="21.75" customHeight="1">
      <c r="A200" s="83">
        <v>13</v>
      </c>
      <c r="B200" s="183" t="str">
        <f t="shared" ca="1" si="192"/>
        <v/>
      </c>
      <c r="C200" s="184"/>
      <c r="D200" s="184"/>
      <c r="E200" s="179"/>
      <c r="F200" s="183" t="str">
        <f t="shared" ca="1" si="193"/>
        <v>■■■■</v>
      </c>
      <c r="G200" s="184"/>
      <c r="H200" s="184"/>
      <c r="I200" s="179"/>
      <c r="J200" s="174">
        <f t="shared" ca="1" si="187"/>
        <v>0.26666666666666666</v>
      </c>
      <c r="K200" s="175"/>
      <c r="L200" s="176">
        <f t="shared" ca="1" si="188"/>
        <v>30</v>
      </c>
      <c r="M200" s="177"/>
      <c r="N200" s="178">
        <f t="shared" ca="1" si="189"/>
        <v>8</v>
      </c>
      <c r="O200" s="179"/>
      <c r="P200" s="79" t="s">
        <v>65</v>
      </c>
      <c r="Q200" s="75" t="s">
        <v>63</v>
      </c>
      <c r="R200" s="75" t="s">
        <v>65</v>
      </c>
      <c r="S200" s="75" t="s">
        <v>65</v>
      </c>
      <c r="T200" s="75" t="s">
        <v>63</v>
      </c>
      <c r="U200" s="75" t="s">
        <v>65</v>
      </c>
      <c r="V200" s="75" t="s">
        <v>65</v>
      </c>
      <c r="W200" s="75" t="s">
        <v>65</v>
      </c>
      <c r="X200" s="75" t="s">
        <v>63</v>
      </c>
      <c r="Y200" s="75" t="s">
        <v>65</v>
      </c>
      <c r="Z200" s="75" t="s">
        <v>65</v>
      </c>
      <c r="AA200" s="75" t="s">
        <v>65</v>
      </c>
      <c r="AB200" s="75" t="s">
        <v>65</v>
      </c>
      <c r="AC200" s="75" t="s">
        <v>65</v>
      </c>
      <c r="AD200" s="75" t="s">
        <v>65</v>
      </c>
      <c r="AE200" s="75" t="s">
        <v>63</v>
      </c>
      <c r="AF200" s="75" t="s">
        <v>65</v>
      </c>
      <c r="AG200" s="75" t="s">
        <v>65</v>
      </c>
      <c r="AH200" s="75" t="s">
        <v>65</v>
      </c>
      <c r="AI200" s="75" t="s">
        <v>65</v>
      </c>
      <c r="AJ200" s="75" t="s">
        <v>65</v>
      </c>
      <c r="AK200" s="75" t="s">
        <v>63</v>
      </c>
      <c r="AL200" s="75" t="s">
        <v>63</v>
      </c>
      <c r="AM200" s="75" t="s">
        <v>65</v>
      </c>
      <c r="AN200" s="75" t="s">
        <v>65</v>
      </c>
      <c r="AO200" s="75" t="s">
        <v>65</v>
      </c>
      <c r="AP200" s="75" t="s">
        <v>65</v>
      </c>
      <c r="AQ200" s="75" t="s">
        <v>65</v>
      </c>
      <c r="AR200" s="75" t="s">
        <v>63</v>
      </c>
      <c r="AS200" s="75" t="s">
        <v>63</v>
      </c>
      <c r="AT200" s="80"/>
      <c r="AV200" s="89">
        <f t="shared" si="190"/>
        <v>22</v>
      </c>
      <c r="AW200" s="90">
        <f t="shared" si="191"/>
        <v>0</v>
      </c>
    </row>
    <row r="201" spans="1:49" ht="21.75" customHeight="1">
      <c r="A201" s="83">
        <v>14</v>
      </c>
      <c r="B201" s="183" t="str">
        <f t="shared" ca="1" si="192"/>
        <v/>
      </c>
      <c r="C201" s="184"/>
      <c r="D201" s="184"/>
      <c r="E201" s="179"/>
      <c r="F201" s="183" t="str">
        <f t="shared" ca="1" si="193"/>
        <v>○○●●</v>
      </c>
      <c r="G201" s="184"/>
      <c r="H201" s="184"/>
      <c r="I201" s="179"/>
      <c r="J201" s="174">
        <f t="shared" ca="1" si="187"/>
        <v>0.23333333333333334</v>
      </c>
      <c r="K201" s="175"/>
      <c r="L201" s="176">
        <f t="shared" ca="1" si="188"/>
        <v>30</v>
      </c>
      <c r="M201" s="177"/>
      <c r="N201" s="178">
        <f t="shared" ca="1" si="189"/>
        <v>7</v>
      </c>
      <c r="O201" s="179"/>
      <c r="P201" s="79" t="s">
        <v>65</v>
      </c>
      <c r="Q201" s="75" t="s">
        <v>63</v>
      </c>
      <c r="R201" s="75" t="s">
        <v>65</v>
      </c>
      <c r="S201" s="75" t="s">
        <v>65</v>
      </c>
      <c r="T201" s="75" t="s">
        <v>63</v>
      </c>
      <c r="U201" s="75" t="s">
        <v>65</v>
      </c>
      <c r="V201" s="75" t="s">
        <v>65</v>
      </c>
      <c r="W201" s="75" t="s">
        <v>65</v>
      </c>
      <c r="X201" s="75" t="s">
        <v>63</v>
      </c>
      <c r="Y201" s="75" t="s">
        <v>65</v>
      </c>
      <c r="Z201" s="75" t="s">
        <v>65</v>
      </c>
      <c r="AA201" s="75" t="s">
        <v>65</v>
      </c>
      <c r="AB201" s="75" t="s">
        <v>65</v>
      </c>
      <c r="AC201" s="75" t="s">
        <v>65</v>
      </c>
      <c r="AD201" s="75" t="s">
        <v>65</v>
      </c>
      <c r="AE201" s="75" t="s">
        <v>63</v>
      </c>
      <c r="AF201" s="75" t="s">
        <v>65</v>
      </c>
      <c r="AG201" s="75" t="s">
        <v>65</v>
      </c>
      <c r="AH201" s="75" t="s">
        <v>65</v>
      </c>
      <c r="AI201" s="75" t="s">
        <v>65</v>
      </c>
      <c r="AJ201" s="75" t="s">
        <v>65</v>
      </c>
      <c r="AK201" s="75" t="s">
        <v>63</v>
      </c>
      <c r="AL201" s="75" t="s">
        <v>63</v>
      </c>
      <c r="AM201" s="75" t="s">
        <v>65</v>
      </c>
      <c r="AN201" s="75" t="s">
        <v>65</v>
      </c>
      <c r="AO201" s="75" t="s">
        <v>65</v>
      </c>
      <c r="AP201" s="75" t="s">
        <v>65</v>
      </c>
      <c r="AQ201" s="75" t="s">
        <v>65</v>
      </c>
      <c r="AR201" s="75" t="s">
        <v>65</v>
      </c>
      <c r="AS201" s="75" t="s">
        <v>63</v>
      </c>
      <c r="AT201" s="80"/>
      <c r="AV201" s="89">
        <f t="shared" si="190"/>
        <v>23</v>
      </c>
      <c r="AW201" s="90">
        <f t="shared" si="191"/>
        <v>0</v>
      </c>
    </row>
    <row r="202" spans="1:49" ht="21.75" customHeight="1">
      <c r="A202" s="83">
        <v>15</v>
      </c>
      <c r="B202" s="183" t="str">
        <f t="shared" ca="1" si="192"/>
        <v/>
      </c>
      <c r="C202" s="184"/>
      <c r="D202" s="184"/>
      <c r="E202" s="179"/>
      <c r="F202" s="183" t="str">
        <f t="shared" ca="1" si="193"/>
        <v>△△▲▲</v>
      </c>
      <c r="G202" s="184"/>
      <c r="H202" s="184"/>
      <c r="I202" s="179"/>
      <c r="J202" s="174">
        <f t="shared" ca="1" si="187"/>
        <v>0.23333333333333334</v>
      </c>
      <c r="K202" s="175"/>
      <c r="L202" s="176">
        <f t="shared" ca="1" si="188"/>
        <v>30</v>
      </c>
      <c r="M202" s="177"/>
      <c r="N202" s="178">
        <f t="shared" ca="1" si="189"/>
        <v>7</v>
      </c>
      <c r="O202" s="179"/>
      <c r="P202" s="79" t="s">
        <v>65</v>
      </c>
      <c r="Q202" s="75" t="s">
        <v>63</v>
      </c>
      <c r="R202" s="75" t="s">
        <v>65</v>
      </c>
      <c r="S202" s="75" t="s">
        <v>65</v>
      </c>
      <c r="T202" s="75" t="s">
        <v>63</v>
      </c>
      <c r="U202" s="75" t="s">
        <v>65</v>
      </c>
      <c r="V202" s="75" t="s">
        <v>65</v>
      </c>
      <c r="W202" s="75" t="s">
        <v>65</v>
      </c>
      <c r="X202" s="75" t="s">
        <v>63</v>
      </c>
      <c r="Y202" s="75" t="s">
        <v>65</v>
      </c>
      <c r="Z202" s="75" t="s">
        <v>65</v>
      </c>
      <c r="AA202" s="75" t="s">
        <v>65</v>
      </c>
      <c r="AB202" s="75" t="s">
        <v>65</v>
      </c>
      <c r="AC202" s="75" t="s">
        <v>65</v>
      </c>
      <c r="AD202" s="75" t="s">
        <v>65</v>
      </c>
      <c r="AE202" s="75" t="s">
        <v>63</v>
      </c>
      <c r="AF202" s="75" t="s">
        <v>65</v>
      </c>
      <c r="AG202" s="75" t="s">
        <v>65</v>
      </c>
      <c r="AH202" s="75" t="s">
        <v>65</v>
      </c>
      <c r="AI202" s="75" t="s">
        <v>65</v>
      </c>
      <c r="AJ202" s="75" t="s">
        <v>65</v>
      </c>
      <c r="AK202" s="75" t="s">
        <v>63</v>
      </c>
      <c r="AL202" s="75" t="s">
        <v>63</v>
      </c>
      <c r="AM202" s="75" t="s">
        <v>65</v>
      </c>
      <c r="AN202" s="75" t="s">
        <v>65</v>
      </c>
      <c r="AO202" s="75" t="s">
        <v>65</v>
      </c>
      <c r="AP202" s="75" t="s">
        <v>65</v>
      </c>
      <c r="AQ202" s="75" t="s">
        <v>65</v>
      </c>
      <c r="AR202" s="75" t="s">
        <v>65</v>
      </c>
      <c r="AS202" s="75" t="s">
        <v>63</v>
      </c>
      <c r="AT202" s="80"/>
      <c r="AV202" s="89">
        <f t="shared" si="190"/>
        <v>23</v>
      </c>
      <c r="AW202" s="90">
        <f t="shared" si="191"/>
        <v>0</v>
      </c>
    </row>
    <row r="203" spans="1:49" ht="21.75" customHeight="1">
      <c r="A203" s="83">
        <v>16</v>
      </c>
      <c r="B203" s="183" t="str">
        <f t="shared" ca="1" si="192"/>
        <v>株式会社□□組</v>
      </c>
      <c r="C203" s="184"/>
      <c r="D203" s="184"/>
      <c r="E203" s="179"/>
      <c r="F203" s="183" t="str">
        <f t="shared" ca="1" si="193"/>
        <v>□□■■</v>
      </c>
      <c r="G203" s="184"/>
      <c r="H203" s="184"/>
      <c r="I203" s="179"/>
      <c r="J203" s="174">
        <f t="shared" ca="1" si="187"/>
        <v>0.2</v>
      </c>
      <c r="K203" s="175"/>
      <c r="L203" s="176">
        <f t="shared" ca="1" si="188"/>
        <v>30</v>
      </c>
      <c r="M203" s="177"/>
      <c r="N203" s="178">
        <f t="shared" ca="1" si="189"/>
        <v>6</v>
      </c>
      <c r="O203" s="179"/>
      <c r="P203" s="79" t="s">
        <v>65</v>
      </c>
      <c r="Q203" s="75" t="s">
        <v>63</v>
      </c>
      <c r="R203" s="75" t="s">
        <v>65</v>
      </c>
      <c r="S203" s="75" t="s">
        <v>65</v>
      </c>
      <c r="T203" s="75" t="s">
        <v>65</v>
      </c>
      <c r="U203" s="75" t="s">
        <v>65</v>
      </c>
      <c r="V203" s="75" t="s">
        <v>65</v>
      </c>
      <c r="W203" s="75" t="s">
        <v>65</v>
      </c>
      <c r="X203" s="75" t="s">
        <v>63</v>
      </c>
      <c r="Y203" s="75" t="s">
        <v>65</v>
      </c>
      <c r="Z203" s="75" t="s">
        <v>65</v>
      </c>
      <c r="AA203" s="75" t="s">
        <v>65</v>
      </c>
      <c r="AB203" s="75" t="s">
        <v>65</v>
      </c>
      <c r="AC203" s="75" t="s">
        <v>65</v>
      </c>
      <c r="AD203" s="75" t="s">
        <v>63</v>
      </c>
      <c r="AE203" s="75" t="s">
        <v>63</v>
      </c>
      <c r="AF203" s="75" t="s">
        <v>65</v>
      </c>
      <c r="AG203" s="75" t="s">
        <v>65</v>
      </c>
      <c r="AH203" s="75" t="s">
        <v>65</v>
      </c>
      <c r="AI203" s="75" t="s">
        <v>65</v>
      </c>
      <c r="AJ203" s="75" t="s">
        <v>65</v>
      </c>
      <c r="AK203" s="75" t="s">
        <v>65</v>
      </c>
      <c r="AL203" s="75" t="s">
        <v>63</v>
      </c>
      <c r="AM203" s="75" t="s">
        <v>65</v>
      </c>
      <c r="AN203" s="75" t="s">
        <v>65</v>
      </c>
      <c r="AO203" s="75" t="s">
        <v>65</v>
      </c>
      <c r="AP203" s="75" t="s">
        <v>65</v>
      </c>
      <c r="AQ203" s="75" t="s">
        <v>65</v>
      </c>
      <c r="AR203" s="75" t="s">
        <v>65</v>
      </c>
      <c r="AS203" s="75" t="s">
        <v>63</v>
      </c>
      <c r="AT203" s="80"/>
      <c r="AV203" s="89">
        <f t="shared" si="190"/>
        <v>24</v>
      </c>
      <c r="AW203" s="90">
        <f t="shared" si="191"/>
        <v>0</v>
      </c>
    </row>
    <row r="204" spans="1:49" ht="21.75" customHeight="1">
      <c r="A204" s="83">
        <v>17</v>
      </c>
      <c r="B204" s="183" t="str">
        <f t="shared" ca="1" si="192"/>
        <v/>
      </c>
      <c r="C204" s="184"/>
      <c r="D204" s="184"/>
      <c r="E204" s="179"/>
      <c r="F204" s="183" t="str">
        <f t="shared" ca="1" si="193"/>
        <v>▽▽▼▼</v>
      </c>
      <c r="G204" s="184"/>
      <c r="H204" s="184"/>
      <c r="I204" s="179"/>
      <c r="J204" s="174">
        <f t="shared" ca="1" si="187"/>
        <v>0.2</v>
      </c>
      <c r="K204" s="175"/>
      <c r="L204" s="176">
        <f t="shared" ca="1" si="188"/>
        <v>30</v>
      </c>
      <c r="M204" s="177"/>
      <c r="N204" s="178">
        <f t="shared" ca="1" si="189"/>
        <v>6</v>
      </c>
      <c r="O204" s="179"/>
      <c r="P204" s="79" t="s">
        <v>65</v>
      </c>
      <c r="Q204" s="75" t="s">
        <v>63</v>
      </c>
      <c r="R204" s="75" t="s">
        <v>65</v>
      </c>
      <c r="S204" s="75" t="s">
        <v>65</v>
      </c>
      <c r="T204" s="75" t="s">
        <v>65</v>
      </c>
      <c r="U204" s="75" t="s">
        <v>65</v>
      </c>
      <c r="V204" s="75" t="s">
        <v>65</v>
      </c>
      <c r="W204" s="75" t="s">
        <v>65</v>
      </c>
      <c r="X204" s="75" t="s">
        <v>63</v>
      </c>
      <c r="Y204" s="75" t="s">
        <v>65</v>
      </c>
      <c r="Z204" s="75" t="s">
        <v>65</v>
      </c>
      <c r="AA204" s="75" t="s">
        <v>65</v>
      </c>
      <c r="AB204" s="75" t="s">
        <v>65</v>
      </c>
      <c r="AC204" s="75" t="s">
        <v>65</v>
      </c>
      <c r="AD204" s="75" t="s">
        <v>63</v>
      </c>
      <c r="AE204" s="75" t="s">
        <v>63</v>
      </c>
      <c r="AF204" s="75" t="s">
        <v>65</v>
      </c>
      <c r="AG204" s="75" t="s">
        <v>65</v>
      </c>
      <c r="AH204" s="75" t="s">
        <v>65</v>
      </c>
      <c r="AI204" s="75" t="s">
        <v>65</v>
      </c>
      <c r="AJ204" s="75" t="s">
        <v>65</v>
      </c>
      <c r="AK204" s="75" t="s">
        <v>65</v>
      </c>
      <c r="AL204" s="75" t="s">
        <v>63</v>
      </c>
      <c r="AM204" s="75" t="s">
        <v>65</v>
      </c>
      <c r="AN204" s="75" t="s">
        <v>65</v>
      </c>
      <c r="AO204" s="75" t="s">
        <v>65</v>
      </c>
      <c r="AP204" s="75" t="s">
        <v>65</v>
      </c>
      <c r="AQ204" s="75" t="s">
        <v>65</v>
      </c>
      <c r="AR204" s="75" t="s">
        <v>65</v>
      </c>
      <c r="AS204" s="75" t="s">
        <v>63</v>
      </c>
      <c r="AT204" s="80"/>
      <c r="AV204" s="89">
        <f t="shared" si="190"/>
        <v>24</v>
      </c>
      <c r="AW204" s="90">
        <f t="shared" si="191"/>
        <v>0</v>
      </c>
    </row>
    <row r="205" spans="1:49" ht="21.75" customHeight="1">
      <c r="A205" s="83">
        <v>18</v>
      </c>
      <c r="B205" s="183" t="str">
        <f t="shared" ca="1" si="192"/>
        <v/>
      </c>
      <c r="C205" s="184"/>
      <c r="D205" s="184"/>
      <c r="E205" s="179"/>
      <c r="F205" s="183" t="str">
        <f t="shared" ca="1" si="193"/>
        <v>◇◇◆◆</v>
      </c>
      <c r="G205" s="184"/>
      <c r="H205" s="184"/>
      <c r="I205" s="179"/>
      <c r="J205" s="174">
        <f t="shared" ca="1" si="187"/>
        <v>0.2</v>
      </c>
      <c r="K205" s="175"/>
      <c r="L205" s="176">
        <f t="shared" ca="1" si="188"/>
        <v>30</v>
      </c>
      <c r="M205" s="177"/>
      <c r="N205" s="178">
        <f t="shared" ca="1" si="189"/>
        <v>6</v>
      </c>
      <c r="O205" s="179"/>
      <c r="P205" s="79" t="s">
        <v>65</v>
      </c>
      <c r="Q205" s="75" t="s">
        <v>63</v>
      </c>
      <c r="R205" s="75" t="s">
        <v>65</v>
      </c>
      <c r="S205" s="75" t="s">
        <v>65</v>
      </c>
      <c r="T205" s="75" t="s">
        <v>65</v>
      </c>
      <c r="U205" s="75" t="s">
        <v>65</v>
      </c>
      <c r="V205" s="75" t="s">
        <v>65</v>
      </c>
      <c r="W205" s="75" t="s">
        <v>65</v>
      </c>
      <c r="X205" s="75" t="s">
        <v>63</v>
      </c>
      <c r="Y205" s="75" t="s">
        <v>65</v>
      </c>
      <c r="Z205" s="75" t="s">
        <v>65</v>
      </c>
      <c r="AA205" s="75" t="s">
        <v>65</v>
      </c>
      <c r="AB205" s="75" t="s">
        <v>65</v>
      </c>
      <c r="AC205" s="75" t="s">
        <v>65</v>
      </c>
      <c r="AD205" s="75" t="s">
        <v>63</v>
      </c>
      <c r="AE205" s="75" t="s">
        <v>63</v>
      </c>
      <c r="AF205" s="75" t="s">
        <v>65</v>
      </c>
      <c r="AG205" s="75" t="s">
        <v>65</v>
      </c>
      <c r="AH205" s="75" t="s">
        <v>65</v>
      </c>
      <c r="AI205" s="75" t="s">
        <v>65</v>
      </c>
      <c r="AJ205" s="75" t="s">
        <v>65</v>
      </c>
      <c r="AK205" s="75" t="s">
        <v>65</v>
      </c>
      <c r="AL205" s="75" t="s">
        <v>63</v>
      </c>
      <c r="AM205" s="75" t="s">
        <v>65</v>
      </c>
      <c r="AN205" s="75" t="s">
        <v>65</v>
      </c>
      <c r="AO205" s="75" t="s">
        <v>65</v>
      </c>
      <c r="AP205" s="75" t="s">
        <v>65</v>
      </c>
      <c r="AQ205" s="75" t="s">
        <v>65</v>
      </c>
      <c r="AR205" s="75" t="s">
        <v>65</v>
      </c>
      <c r="AS205" s="75" t="s">
        <v>63</v>
      </c>
      <c r="AT205" s="80"/>
      <c r="AV205" s="89">
        <f t="shared" si="190"/>
        <v>24</v>
      </c>
      <c r="AW205" s="90">
        <f t="shared" si="191"/>
        <v>0</v>
      </c>
    </row>
    <row r="206" spans="1:49" ht="21.75" customHeight="1">
      <c r="A206" s="83">
        <v>19</v>
      </c>
      <c r="B206" s="183" t="str">
        <f t="shared" ca="1" si="192"/>
        <v/>
      </c>
      <c r="C206" s="184"/>
      <c r="D206" s="184"/>
      <c r="E206" s="179"/>
      <c r="F206" s="183" t="str">
        <f t="shared" ca="1" si="193"/>
        <v>●●○○</v>
      </c>
      <c r="G206" s="184"/>
      <c r="H206" s="184"/>
      <c r="I206" s="179"/>
      <c r="J206" s="174">
        <f t="shared" ca="1" si="187"/>
        <v>0.2</v>
      </c>
      <c r="K206" s="175"/>
      <c r="L206" s="176">
        <f t="shared" ca="1" si="188"/>
        <v>30</v>
      </c>
      <c r="M206" s="177"/>
      <c r="N206" s="178">
        <f t="shared" ca="1" si="189"/>
        <v>6</v>
      </c>
      <c r="O206" s="179"/>
      <c r="P206" s="79" t="s">
        <v>65</v>
      </c>
      <c r="Q206" s="75" t="s">
        <v>63</v>
      </c>
      <c r="R206" s="75" t="s">
        <v>65</v>
      </c>
      <c r="S206" s="75" t="s">
        <v>65</v>
      </c>
      <c r="T206" s="75" t="s">
        <v>65</v>
      </c>
      <c r="U206" s="75" t="s">
        <v>65</v>
      </c>
      <c r="V206" s="75" t="s">
        <v>65</v>
      </c>
      <c r="W206" s="75" t="s">
        <v>65</v>
      </c>
      <c r="X206" s="75" t="s">
        <v>63</v>
      </c>
      <c r="Y206" s="75" t="s">
        <v>65</v>
      </c>
      <c r="Z206" s="75" t="s">
        <v>65</v>
      </c>
      <c r="AA206" s="75" t="s">
        <v>65</v>
      </c>
      <c r="AB206" s="75" t="s">
        <v>65</v>
      </c>
      <c r="AC206" s="75" t="s">
        <v>65</v>
      </c>
      <c r="AD206" s="75" t="s">
        <v>63</v>
      </c>
      <c r="AE206" s="75" t="s">
        <v>63</v>
      </c>
      <c r="AF206" s="75" t="s">
        <v>65</v>
      </c>
      <c r="AG206" s="75" t="s">
        <v>65</v>
      </c>
      <c r="AH206" s="75" t="s">
        <v>65</v>
      </c>
      <c r="AI206" s="75" t="s">
        <v>65</v>
      </c>
      <c r="AJ206" s="75" t="s">
        <v>65</v>
      </c>
      <c r="AK206" s="75" t="s">
        <v>65</v>
      </c>
      <c r="AL206" s="75" t="s">
        <v>63</v>
      </c>
      <c r="AM206" s="75" t="s">
        <v>65</v>
      </c>
      <c r="AN206" s="75" t="s">
        <v>65</v>
      </c>
      <c r="AO206" s="75" t="s">
        <v>65</v>
      </c>
      <c r="AP206" s="75" t="s">
        <v>65</v>
      </c>
      <c r="AQ206" s="75" t="s">
        <v>65</v>
      </c>
      <c r="AR206" s="75" t="s">
        <v>65</v>
      </c>
      <c r="AS206" s="75" t="s">
        <v>63</v>
      </c>
      <c r="AT206" s="80"/>
      <c r="AV206" s="89">
        <f t="shared" si="190"/>
        <v>24</v>
      </c>
      <c r="AW206" s="90">
        <f t="shared" si="191"/>
        <v>0</v>
      </c>
    </row>
    <row r="207" spans="1:49" ht="21.75" customHeight="1">
      <c r="A207" s="83">
        <v>20</v>
      </c>
      <c r="B207" s="183" t="str">
        <f t="shared" ca="1" si="192"/>
        <v/>
      </c>
      <c r="C207" s="184"/>
      <c r="D207" s="184"/>
      <c r="E207" s="179"/>
      <c r="F207" s="183" t="str">
        <f t="shared" ca="1" si="193"/>
        <v>▲▲△△</v>
      </c>
      <c r="G207" s="184"/>
      <c r="H207" s="184"/>
      <c r="I207" s="179"/>
      <c r="J207" s="174">
        <f t="shared" ca="1" si="187"/>
        <v>0.2</v>
      </c>
      <c r="K207" s="175"/>
      <c r="L207" s="176">
        <f t="shared" ca="1" si="188"/>
        <v>30</v>
      </c>
      <c r="M207" s="177"/>
      <c r="N207" s="178">
        <f t="shared" ca="1" si="189"/>
        <v>6</v>
      </c>
      <c r="O207" s="179"/>
      <c r="P207" s="79" t="s">
        <v>65</v>
      </c>
      <c r="Q207" s="75" t="s">
        <v>63</v>
      </c>
      <c r="R207" s="75" t="s">
        <v>65</v>
      </c>
      <c r="S207" s="75" t="s">
        <v>65</v>
      </c>
      <c r="T207" s="75" t="s">
        <v>65</v>
      </c>
      <c r="U207" s="75" t="s">
        <v>65</v>
      </c>
      <c r="V207" s="75" t="s">
        <v>65</v>
      </c>
      <c r="W207" s="75" t="s">
        <v>65</v>
      </c>
      <c r="X207" s="75" t="s">
        <v>63</v>
      </c>
      <c r="Y207" s="75" t="s">
        <v>65</v>
      </c>
      <c r="Z207" s="75" t="s">
        <v>65</v>
      </c>
      <c r="AA207" s="75" t="s">
        <v>65</v>
      </c>
      <c r="AB207" s="75" t="s">
        <v>65</v>
      </c>
      <c r="AC207" s="75" t="s">
        <v>65</v>
      </c>
      <c r="AD207" s="75" t="s">
        <v>63</v>
      </c>
      <c r="AE207" s="75" t="s">
        <v>63</v>
      </c>
      <c r="AF207" s="75" t="s">
        <v>65</v>
      </c>
      <c r="AG207" s="75" t="s">
        <v>65</v>
      </c>
      <c r="AH207" s="75" t="s">
        <v>65</v>
      </c>
      <c r="AI207" s="75" t="s">
        <v>65</v>
      </c>
      <c r="AJ207" s="75" t="s">
        <v>65</v>
      </c>
      <c r="AK207" s="75" t="s">
        <v>65</v>
      </c>
      <c r="AL207" s="75" t="s">
        <v>63</v>
      </c>
      <c r="AM207" s="75" t="s">
        <v>65</v>
      </c>
      <c r="AN207" s="75" t="s">
        <v>65</v>
      </c>
      <c r="AO207" s="75" t="s">
        <v>65</v>
      </c>
      <c r="AP207" s="75" t="s">
        <v>65</v>
      </c>
      <c r="AQ207" s="75" t="s">
        <v>65</v>
      </c>
      <c r="AR207" s="75" t="s">
        <v>65</v>
      </c>
      <c r="AS207" s="75" t="s">
        <v>63</v>
      </c>
      <c r="AT207" s="80"/>
      <c r="AV207" s="89">
        <f t="shared" si="190"/>
        <v>24</v>
      </c>
      <c r="AW207" s="90">
        <f t="shared" si="191"/>
        <v>0</v>
      </c>
    </row>
    <row r="211" spans="1:49" ht="21.75" customHeight="1">
      <c r="B211" s="64"/>
      <c r="C211" s="64"/>
      <c r="D211" s="64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</row>
    <row r="212" spans="1:49" ht="21.75" customHeight="1">
      <c r="B212" s="150" t="s">
        <v>60</v>
      </c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</row>
    <row r="213" spans="1:49" ht="21.75" customHeight="1"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</row>
    <row r="214" spans="1:49" ht="21.75" customHeight="1">
      <c r="B214" s="215" t="s">
        <v>29</v>
      </c>
      <c r="C214" s="215"/>
      <c r="D214" s="215"/>
      <c r="E214" s="198" t="str">
        <f>基本情報!$G$10</f>
        <v>○○工事</v>
      </c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97" t="s">
        <v>69</v>
      </c>
      <c r="Y214" s="97"/>
      <c r="Z214" s="97"/>
      <c r="AA214" s="97"/>
      <c r="AB214" s="216" t="str">
        <f>基本情報!$F$3</f>
        <v>○○建設株式会社</v>
      </c>
      <c r="AC214" s="216"/>
      <c r="AD214" s="216"/>
      <c r="AE214" s="216"/>
      <c r="AF214" s="216"/>
      <c r="AG214" s="216"/>
      <c r="AH214" s="216"/>
      <c r="AI214" s="216"/>
      <c r="AJ214" s="216"/>
      <c r="AK214" s="216"/>
      <c r="AL214" s="216"/>
      <c r="AM214" s="216"/>
      <c r="AN214" s="63"/>
      <c r="AQ214" s="62"/>
      <c r="AR214" s="62"/>
      <c r="AS214" s="62"/>
      <c r="AT214" s="62"/>
    </row>
    <row r="216" spans="1:49" ht="21.75" customHeight="1">
      <c r="A216" s="96">
        <v>7</v>
      </c>
      <c r="B216" s="185">
        <f>IF(EDATE($X$5,A216)&gt;$AI$5,"",YEAR(EDATE($X$5,A216)))</f>
        <v>2023</v>
      </c>
      <c r="C216" s="186"/>
      <c r="D216" s="186"/>
      <c r="E216" s="61" t="s">
        <v>61</v>
      </c>
      <c r="F216" s="187">
        <f>IF(EDATE($X$5,A216)&gt;$AI$5,"",MONTH(EDATE($X$5,A216)))</f>
        <v>5</v>
      </c>
      <c r="G216" s="188"/>
      <c r="H216" s="188"/>
      <c r="I216" s="61" t="s">
        <v>62</v>
      </c>
      <c r="J216" s="199" t="s">
        <v>82</v>
      </c>
      <c r="K216" s="200"/>
      <c r="L216" s="200"/>
      <c r="M216" s="200"/>
      <c r="N216" s="200"/>
      <c r="O216" s="201"/>
      <c r="P216" s="88"/>
      <c r="AV216" s="94" t="s">
        <v>80</v>
      </c>
      <c r="AW216" s="95">
        <f>DAY(EOMONTH(P217,0))</f>
        <v>31</v>
      </c>
    </row>
    <row r="217" spans="1:49" ht="21.75" customHeight="1">
      <c r="A217" s="83"/>
      <c r="B217" s="180" t="s">
        <v>72</v>
      </c>
      <c r="C217" s="181"/>
      <c r="D217" s="181"/>
      <c r="E217" s="182"/>
      <c r="F217" s="180" t="s">
        <v>35</v>
      </c>
      <c r="G217" s="181"/>
      <c r="H217" s="181"/>
      <c r="I217" s="182"/>
      <c r="J217" s="180" t="s">
        <v>73</v>
      </c>
      <c r="K217" s="196"/>
      <c r="L217" s="197" t="s">
        <v>74</v>
      </c>
      <c r="M217" s="196"/>
      <c r="N217" s="197" t="s">
        <v>71</v>
      </c>
      <c r="O217" s="182"/>
      <c r="P217" s="78">
        <f>IF(EDATE($X$5,A216)&gt;$AI$5,"",DATE(B216,F216,1))</f>
        <v>45047</v>
      </c>
      <c r="Q217" s="76">
        <f>IF(P217="","",IF(MONTH(P217+1)=$F216,P217+1,""))</f>
        <v>45048</v>
      </c>
      <c r="R217" s="76">
        <f t="shared" ref="R217" si="194">IF(Q217="","",IF(MONTH(Q217+1)=$F216,Q217+1,""))</f>
        <v>45049</v>
      </c>
      <c r="S217" s="76">
        <f t="shared" ref="S217" si="195">IF(R217="","",IF(MONTH(R217+1)=$F216,R217+1,""))</f>
        <v>45050</v>
      </c>
      <c r="T217" s="76">
        <f t="shared" ref="T217" si="196">IF(S217="","",IF(MONTH(S217+1)=$F216,S217+1,""))</f>
        <v>45051</v>
      </c>
      <c r="U217" s="76">
        <f t="shared" ref="U217" si="197">IF(T217="","",IF(MONTH(T217+1)=$F216,T217+1,""))</f>
        <v>45052</v>
      </c>
      <c r="V217" s="76">
        <f t="shared" ref="V217" si="198">IF(U217="","",IF(MONTH(U217+1)=$F216,U217+1,""))</f>
        <v>45053</v>
      </c>
      <c r="W217" s="76">
        <f t="shared" ref="W217" si="199">IF(V217="","",IF(MONTH(V217+1)=$F216,V217+1,""))</f>
        <v>45054</v>
      </c>
      <c r="X217" s="76">
        <f t="shared" ref="X217" si="200">IF(W217="","",IF(MONTH(W217+1)=$F216,W217+1,""))</f>
        <v>45055</v>
      </c>
      <c r="Y217" s="76">
        <f t="shared" ref="Y217" si="201">IF(X217="","",IF(MONTH(X217+1)=$F216,X217+1,""))</f>
        <v>45056</v>
      </c>
      <c r="Z217" s="76">
        <f t="shared" ref="Z217" si="202">IF(Y217="","",IF(MONTH(Y217+1)=$F216,Y217+1,""))</f>
        <v>45057</v>
      </c>
      <c r="AA217" s="76">
        <f t="shared" ref="AA217" si="203">IF(Z217="","",IF(MONTH(Z217+1)=$F216,Z217+1,""))</f>
        <v>45058</v>
      </c>
      <c r="AB217" s="76">
        <f t="shared" ref="AB217" si="204">IF(AA217="","",IF(MONTH(AA217+1)=$F216,AA217+1,""))</f>
        <v>45059</v>
      </c>
      <c r="AC217" s="76">
        <f t="shared" ref="AC217" si="205">IF(AB217="","",IF(MONTH(AB217+1)=$F216,AB217+1,""))</f>
        <v>45060</v>
      </c>
      <c r="AD217" s="76">
        <f t="shared" ref="AD217" si="206">IF(AC217="","",IF(MONTH(AC217+1)=$F216,AC217+1,""))</f>
        <v>45061</v>
      </c>
      <c r="AE217" s="76">
        <f t="shared" ref="AE217" si="207">IF(AD217="","",IF(MONTH(AD217+1)=$F216,AD217+1,""))</f>
        <v>45062</v>
      </c>
      <c r="AF217" s="76">
        <f t="shared" ref="AF217" si="208">IF(AE217="","",IF(MONTH(AE217+1)=$F216,AE217+1,""))</f>
        <v>45063</v>
      </c>
      <c r="AG217" s="76">
        <f t="shared" ref="AG217" si="209">IF(AF217="","",IF(MONTH(AF217+1)=$F216,AF217+1,""))</f>
        <v>45064</v>
      </c>
      <c r="AH217" s="76">
        <f t="shared" ref="AH217" si="210">IF(AG217="","",IF(MONTH(AG217+1)=$F216,AG217+1,""))</f>
        <v>45065</v>
      </c>
      <c r="AI217" s="76">
        <f t="shared" ref="AI217" si="211">IF(AH217="","",IF(MONTH(AH217+1)=$F216,AH217+1,""))</f>
        <v>45066</v>
      </c>
      <c r="AJ217" s="76">
        <f t="shared" ref="AJ217" si="212">IF(AI217="","",IF(MONTH(AI217+1)=$F216,AI217+1,""))</f>
        <v>45067</v>
      </c>
      <c r="AK217" s="76">
        <f t="shared" ref="AK217" si="213">IF(AJ217="","",IF(MONTH(AJ217+1)=$F216,AJ217+1,""))</f>
        <v>45068</v>
      </c>
      <c r="AL217" s="76">
        <f t="shared" ref="AL217" si="214">IF(AK217="","",IF(MONTH(AK217+1)=$F216,AK217+1,""))</f>
        <v>45069</v>
      </c>
      <c r="AM217" s="76">
        <f t="shared" ref="AM217" si="215">IF(AL217="","",IF(MONTH(AL217+1)=$F216,AL217+1,""))</f>
        <v>45070</v>
      </c>
      <c r="AN217" s="76">
        <f t="shared" ref="AN217" si="216">IF(AM217="","",IF(MONTH(AM217+1)=$F216,AM217+1,""))</f>
        <v>45071</v>
      </c>
      <c r="AO217" s="76">
        <f t="shared" ref="AO217" si="217">IF(AN217="","",IF(MONTH(AN217+1)=$F216,AN217+1,""))</f>
        <v>45072</v>
      </c>
      <c r="AP217" s="76">
        <f t="shared" ref="AP217" si="218">IF(AO217="","",IF(MONTH(AO217+1)=$F216,AO217+1,""))</f>
        <v>45073</v>
      </c>
      <c r="AQ217" s="76">
        <f t="shared" ref="AQ217" si="219">IF(AP217="","",IF(MONTH(AP217+1)=$F216,AP217+1,""))</f>
        <v>45074</v>
      </c>
      <c r="AR217" s="76">
        <f t="shared" ref="AR217" si="220">IF(AQ217="","",IF(MONTH(AQ217+1)=$F216,AQ217+1,""))</f>
        <v>45075</v>
      </c>
      <c r="AS217" s="76">
        <f t="shared" ref="AS217" si="221">IF(AR217="","",IF(MONTH(AR217+1)=$F216,AR217+1,""))</f>
        <v>45076</v>
      </c>
      <c r="AT217" s="77">
        <f t="shared" ref="AT217" si="222">IF(AS217="","",IF(MONTH(AS217+1)=$F216,AS217+1,""))</f>
        <v>45077</v>
      </c>
      <c r="AV217" s="91" t="s">
        <v>78</v>
      </c>
      <c r="AW217" s="91" t="s">
        <v>79</v>
      </c>
    </row>
    <row r="218" spans="1:49" ht="21.75" customHeight="1">
      <c r="A218" s="83">
        <v>1</v>
      </c>
      <c r="B218" s="183" t="str">
        <f>$B$9</f>
        <v>○○建設株式会社</v>
      </c>
      <c r="C218" s="184"/>
      <c r="D218" s="184"/>
      <c r="E218" s="179"/>
      <c r="F218" s="183" t="str">
        <f>$F$9</f>
        <v>○○○○</v>
      </c>
      <c r="G218" s="184"/>
      <c r="H218" s="184"/>
      <c r="I218" s="179"/>
      <c r="J218" s="174">
        <f t="shared" ref="J218:J237" ca="1" si="223">IF(OFFSET(B217,-A218,0)="","",N218/L218)</f>
        <v>0.29032258064516131</v>
      </c>
      <c r="K218" s="175"/>
      <c r="L218" s="176">
        <f t="shared" ref="L218:L237" ca="1" si="224">IF(OFFSET(B217,-A218,0)="",0,OFFSET(AW218,-1-A218,0)-AW218)</f>
        <v>31</v>
      </c>
      <c r="M218" s="177"/>
      <c r="N218" s="178">
        <f t="shared" ref="N218:N237" ca="1" si="225">IF(OFFSET(B217,-A218,0)="",0,COUNTIF(P218:AT218,"休"))</f>
        <v>9</v>
      </c>
      <c r="O218" s="179"/>
      <c r="P218" s="79" t="s">
        <v>65</v>
      </c>
      <c r="Q218" s="75" t="s">
        <v>65</v>
      </c>
      <c r="R218" s="75" t="s">
        <v>65</v>
      </c>
      <c r="S218" s="75" t="s">
        <v>65</v>
      </c>
      <c r="T218" s="75" t="s">
        <v>65</v>
      </c>
      <c r="U218" s="75" t="s">
        <v>63</v>
      </c>
      <c r="V218" s="75" t="s">
        <v>63</v>
      </c>
      <c r="W218" s="75" t="s">
        <v>65</v>
      </c>
      <c r="X218" s="75" t="s">
        <v>65</v>
      </c>
      <c r="Y218" s="75" t="s">
        <v>65</v>
      </c>
      <c r="Z218" s="75" t="s">
        <v>63</v>
      </c>
      <c r="AA218" s="75" t="s">
        <v>65</v>
      </c>
      <c r="AB218" s="75" t="s">
        <v>63</v>
      </c>
      <c r="AC218" s="75" t="s">
        <v>63</v>
      </c>
      <c r="AD218" s="75" t="s">
        <v>65</v>
      </c>
      <c r="AE218" s="75" t="s">
        <v>65</v>
      </c>
      <c r="AF218" s="75" t="s">
        <v>65</v>
      </c>
      <c r="AG218" s="75" t="s">
        <v>65</v>
      </c>
      <c r="AH218" s="75" t="s">
        <v>65</v>
      </c>
      <c r="AI218" s="75" t="s">
        <v>63</v>
      </c>
      <c r="AJ218" s="75" t="s">
        <v>63</v>
      </c>
      <c r="AK218" s="75" t="s">
        <v>65</v>
      </c>
      <c r="AL218" s="75" t="s">
        <v>65</v>
      </c>
      <c r="AM218" s="75" t="s">
        <v>65</v>
      </c>
      <c r="AN218" s="75" t="s">
        <v>65</v>
      </c>
      <c r="AO218" s="75" t="s">
        <v>65</v>
      </c>
      <c r="AP218" s="75" t="s">
        <v>63</v>
      </c>
      <c r="AQ218" s="75" t="s">
        <v>63</v>
      </c>
      <c r="AR218" s="75" t="s">
        <v>65</v>
      </c>
      <c r="AS218" s="75" t="s">
        <v>65</v>
      </c>
      <c r="AT218" s="80" t="s">
        <v>65</v>
      </c>
      <c r="AV218" s="89">
        <f>COUNTIF(P218:AT218,"工")</f>
        <v>22</v>
      </c>
      <c r="AW218" s="90">
        <f>COUNTIF(P218:AT218,"外")</f>
        <v>0</v>
      </c>
    </row>
    <row r="219" spans="1:49" ht="21.75" customHeight="1">
      <c r="A219" s="83">
        <v>2</v>
      </c>
      <c r="B219" s="183" t="str">
        <f ca="1">OFFSET($B$9,A219-1,0)</f>
        <v/>
      </c>
      <c r="C219" s="184"/>
      <c r="D219" s="184"/>
      <c r="E219" s="179"/>
      <c r="F219" s="183" t="str">
        <f ca="1">OFFSET($F$9,A219-1,0)</f>
        <v>△△△△</v>
      </c>
      <c r="G219" s="184"/>
      <c r="H219" s="184"/>
      <c r="I219" s="179"/>
      <c r="J219" s="174">
        <f t="shared" ca="1" si="223"/>
        <v>0.29032258064516131</v>
      </c>
      <c r="K219" s="175"/>
      <c r="L219" s="176">
        <f t="shared" ca="1" si="224"/>
        <v>31</v>
      </c>
      <c r="M219" s="177"/>
      <c r="N219" s="178">
        <f t="shared" ca="1" si="225"/>
        <v>9</v>
      </c>
      <c r="O219" s="179"/>
      <c r="P219" s="79" t="s">
        <v>65</v>
      </c>
      <c r="Q219" s="75" t="s">
        <v>65</v>
      </c>
      <c r="R219" s="75" t="s">
        <v>65</v>
      </c>
      <c r="S219" s="75" t="s">
        <v>65</v>
      </c>
      <c r="T219" s="75" t="s">
        <v>65</v>
      </c>
      <c r="U219" s="75" t="s">
        <v>63</v>
      </c>
      <c r="V219" s="75" t="s">
        <v>63</v>
      </c>
      <c r="W219" s="75" t="s">
        <v>65</v>
      </c>
      <c r="X219" s="75" t="s">
        <v>65</v>
      </c>
      <c r="Y219" s="75" t="s">
        <v>65</v>
      </c>
      <c r="Z219" s="75" t="s">
        <v>63</v>
      </c>
      <c r="AA219" s="75" t="s">
        <v>65</v>
      </c>
      <c r="AB219" s="75" t="s">
        <v>63</v>
      </c>
      <c r="AC219" s="75" t="s">
        <v>63</v>
      </c>
      <c r="AD219" s="75" t="s">
        <v>65</v>
      </c>
      <c r="AE219" s="75" t="s">
        <v>65</v>
      </c>
      <c r="AF219" s="75" t="s">
        <v>65</v>
      </c>
      <c r="AG219" s="75" t="s">
        <v>65</v>
      </c>
      <c r="AH219" s="75" t="s">
        <v>65</v>
      </c>
      <c r="AI219" s="75" t="s">
        <v>63</v>
      </c>
      <c r="AJ219" s="75" t="s">
        <v>63</v>
      </c>
      <c r="AK219" s="75" t="s">
        <v>65</v>
      </c>
      <c r="AL219" s="75" t="s">
        <v>65</v>
      </c>
      <c r="AM219" s="75" t="s">
        <v>65</v>
      </c>
      <c r="AN219" s="75" t="s">
        <v>65</v>
      </c>
      <c r="AO219" s="75" t="s">
        <v>65</v>
      </c>
      <c r="AP219" s="75" t="s">
        <v>63</v>
      </c>
      <c r="AQ219" s="75" t="s">
        <v>63</v>
      </c>
      <c r="AR219" s="75" t="s">
        <v>65</v>
      </c>
      <c r="AS219" s="75" t="s">
        <v>65</v>
      </c>
      <c r="AT219" s="80" t="s">
        <v>65</v>
      </c>
      <c r="AV219" s="89">
        <f t="shared" ref="AV219:AV237" si="226">COUNTIF(P219:AT219,"工")</f>
        <v>22</v>
      </c>
      <c r="AW219" s="90">
        <f t="shared" ref="AW219:AW237" si="227">COUNTIF(P219:AT219,"外")</f>
        <v>0</v>
      </c>
    </row>
    <row r="220" spans="1:49" ht="21.75" customHeight="1">
      <c r="A220" s="83">
        <v>3</v>
      </c>
      <c r="B220" s="183" t="str">
        <f t="shared" ref="B220:B237" ca="1" si="228">OFFSET($B$9,A220-1,0)</f>
        <v/>
      </c>
      <c r="C220" s="184"/>
      <c r="D220" s="184"/>
      <c r="E220" s="179"/>
      <c r="F220" s="183" t="str">
        <f t="shared" ref="F220:F237" ca="1" si="229">OFFSET($F$9,A220-1,0)</f>
        <v>◇◇◇◇</v>
      </c>
      <c r="G220" s="184"/>
      <c r="H220" s="184"/>
      <c r="I220" s="179"/>
      <c r="J220" s="174">
        <f t="shared" ca="1" si="223"/>
        <v>0.29032258064516131</v>
      </c>
      <c r="K220" s="175"/>
      <c r="L220" s="176">
        <f t="shared" ca="1" si="224"/>
        <v>31</v>
      </c>
      <c r="M220" s="177"/>
      <c r="N220" s="178">
        <f t="shared" ca="1" si="225"/>
        <v>9</v>
      </c>
      <c r="O220" s="179"/>
      <c r="P220" s="79" t="s">
        <v>65</v>
      </c>
      <c r="Q220" s="75" t="s">
        <v>65</v>
      </c>
      <c r="R220" s="75" t="s">
        <v>65</v>
      </c>
      <c r="S220" s="75" t="s">
        <v>65</v>
      </c>
      <c r="T220" s="75" t="s">
        <v>65</v>
      </c>
      <c r="U220" s="75" t="s">
        <v>63</v>
      </c>
      <c r="V220" s="75" t="s">
        <v>63</v>
      </c>
      <c r="W220" s="75" t="s">
        <v>65</v>
      </c>
      <c r="X220" s="75" t="s">
        <v>65</v>
      </c>
      <c r="Y220" s="75" t="s">
        <v>65</v>
      </c>
      <c r="Z220" s="75" t="s">
        <v>63</v>
      </c>
      <c r="AA220" s="75" t="s">
        <v>65</v>
      </c>
      <c r="AB220" s="75" t="s">
        <v>63</v>
      </c>
      <c r="AC220" s="75" t="s">
        <v>63</v>
      </c>
      <c r="AD220" s="75" t="s">
        <v>65</v>
      </c>
      <c r="AE220" s="75" t="s">
        <v>65</v>
      </c>
      <c r="AF220" s="75" t="s">
        <v>65</v>
      </c>
      <c r="AG220" s="75" t="s">
        <v>65</v>
      </c>
      <c r="AH220" s="75" t="s">
        <v>65</v>
      </c>
      <c r="AI220" s="75" t="s">
        <v>63</v>
      </c>
      <c r="AJ220" s="75" t="s">
        <v>63</v>
      </c>
      <c r="AK220" s="75" t="s">
        <v>65</v>
      </c>
      <c r="AL220" s="75" t="s">
        <v>65</v>
      </c>
      <c r="AM220" s="75" t="s">
        <v>65</v>
      </c>
      <c r="AN220" s="75" t="s">
        <v>65</v>
      </c>
      <c r="AO220" s="75" t="s">
        <v>65</v>
      </c>
      <c r="AP220" s="75" t="s">
        <v>63</v>
      </c>
      <c r="AQ220" s="75" t="s">
        <v>63</v>
      </c>
      <c r="AR220" s="75" t="s">
        <v>65</v>
      </c>
      <c r="AS220" s="75" t="s">
        <v>65</v>
      </c>
      <c r="AT220" s="80" t="s">
        <v>65</v>
      </c>
      <c r="AV220" s="89">
        <f t="shared" si="226"/>
        <v>22</v>
      </c>
      <c r="AW220" s="90">
        <f t="shared" si="227"/>
        <v>0</v>
      </c>
    </row>
    <row r="221" spans="1:49" ht="21.75" customHeight="1">
      <c r="A221" s="83">
        <v>4</v>
      </c>
      <c r="B221" s="183" t="str">
        <f t="shared" ca="1" si="228"/>
        <v/>
      </c>
      <c r="C221" s="184"/>
      <c r="D221" s="184"/>
      <c r="E221" s="179"/>
      <c r="F221" s="183" t="str">
        <f t="shared" ca="1" si="229"/>
        <v>△△△△</v>
      </c>
      <c r="G221" s="184"/>
      <c r="H221" s="184"/>
      <c r="I221" s="179"/>
      <c r="J221" s="174">
        <f t="shared" ca="1" si="223"/>
        <v>0.29032258064516131</v>
      </c>
      <c r="K221" s="175"/>
      <c r="L221" s="176">
        <f t="shared" ca="1" si="224"/>
        <v>31</v>
      </c>
      <c r="M221" s="177"/>
      <c r="N221" s="178">
        <f t="shared" ca="1" si="225"/>
        <v>9</v>
      </c>
      <c r="O221" s="179"/>
      <c r="P221" s="79" t="s">
        <v>65</v>
      </c>
      <c r="Q221" s="75" t="s">
        <v>65</v>
      </c>
      <c r="R221" s="75" t="s">
        <v>65</v>
      </c>
      <c r="S221" s="75" t="s">
        <v>65</v>
      </c>
      <c r="T221" s="75" t="s">
        <v>65</v>
      </c>
      <c r="U221" s="75" t="s">
        <v>63</v>
      </c>
      <c r="V221" s="75" t="s">
        <v>63</v>
      </c>
      <c r="W221" s="75" t="s">
        <v>65</v>
      </c>
      <c r="X221" s="75" t="s">
        <v>65</v>
      </c>
      <c r="Y221" s="75" t="s">
        <v>65</v>
      </c>
      <c r="Z221" s="75" t="s">
        <v>63</v>
      </c>
      <c r="AA221" s="75" t="s">
        <v>65</v>
      </c>
      <c r="AB221" s="75" t="s">
        <v>63</v>
      </c>
      <c r="AC221" s="75" t="s">
        <v>63</v>
      </c>
      <c r="AD221" s="75" t="s">
        <v>65</v>
      </c>
      <c r="AE221" s="75" t="s">
        <v>65</v>
      </c>
      <c r="AF221" s="75" t="s">
        <v>65</v>
      </c>
      <c r="AG221" s="75" t="s">
        <v>65</v>
      </c>
      <c r="AH221" s="75" t="s">
        <v>65</v>
      </c>
      <c r="AI221" s="75" t="s">
        <v>63</v>
      </c>
      <c r="AJ221" s="75" t="s">
        <v>63</v>
      </c>
      <c r="AK221" s="75" t="s">
        <v>65</v>
      </c>
      <c r="AL221" s="75" t="s">
        <v>65</v>
      </c>
      <c r="AM221" s="75" t="s">
        <v>65</v>
      </c>
      <c r="AN221" s="75" t="s">
        <v>65</v>
      </c>
      <c r="AO221" s="75" t="s">
        <v>65</v>
      </c>
      <c r="AP221" s="75" t="s">
        <v>63</v>
      </c>
      <c r="AQ221" s="75" t="s">
        <v>63</v>
      </c>
      <c r="AR221" s="75" t="s">
        <v>65</v>
      </c>
      <c r="AS221" s="75" t="s">
        <v>65</v>
      </c>
      <c r="AT221" s="80" t="s">
        <v>65</v>
      </c>
      <c r="AV221" s="89">
        <f t="shared" si="226"/>
        <v>22</v>
      </c>
      <c r="AW221" s="90">
        <f t="shared" si="227"/>
        <v>0</v>
      </c>
    </row>
    <row r="222" spans="1:49" ht="21.75" customHeight="1">
      <c r="A222" s="83">
        <v>5</v>
      </c>
      <c r="B222" s="183" t="str">
        <f t="shared" ca="1" si="228"/>
        <v/>
      </c>
      <c r="C222" s="184"/>
      <c r="D222" s="184"/>
      <c r="E222" s="179"/>
      <c r="F222" s="183" t="str">
        <f t="shared" ca="1" si="229"/>
        <v>◎◎◎◎</v>
      </c>
      <c r="G222" s="184"/>
      <c r="H222" s="184"/>
      <c r="I222" s="179"/>
      <c r="J222" s="174">
        <f t="shared" ca="1" si="223"/>
        <v>0.29032258064516131</v>
      </c>
      <c r="K222" s="175"/>
      <c r="L222" s="176">
        <f t="shared" ca="1" si="224"/>
        <v>31</v>
      </c>
      <c r="M222" s="177"/>
      <c r="N222" s="178">
        <f t="shared" ca="1" si="225"/>
        <v>9</v>
      </c>
      <c r="O222" s="179"/>
      <c r="P222" s="79" t="s">
        <v>65</v>
      </c>
      <c r="Q222" s="75" t="s">
        <v>65</v>
      </c>
      <c r="R222" s="75" t="s">
        <v>65</v>
      </c>
      <c r="S222" s="75" t="s">
        <v>65</v>
      </c>
      <c r="T222" s="75" t="s">
        <v>65</v>
      </c>
      <c r="U222" s="75" t="s">
        <v>63</v>
      </c>
      <c r="V222" s="75" t="s">
        <v>63</v>
      </c>
      <c r="W222" s="75" t="s">
        <v>65</v>
      </c>
      <c r="X222" s="75" t="s">
        <v>65</v>
      </c>
      <c r="Y222" s="75" t="s">
        <v>65</v>
      </c>
      <c r="Z222" s="75" t="s">
        <v>63</v>
      </c>
      <c r="AA222" s="75" t="s">
        <v>65</v>
      </c>
      <c r="AB222" s="75" t="s">
        <v>63</v>
      </c>
      <c r="AC222" s="75" t="s">
        <v>63</v>
      </c>
      <c r="AD222" s="75" t="s">
        <v>65</v>
      </c>
      <c r="AE222" s="75" t="s">
        <v>65</v>
      </c>
      <c r="AF222" s="75" t="s">
        <v>65</v>
      </c>
      <c r="AG222" s="75" t="s">
        <v>65</v>
      </c>
      <c r="AH222" s="75" t="s">
        <v>65</v>
      </c>
      <c r="AI222" s="75" t="s">
        <v>63</v>
      </c>
      <c r="AJ222" s="75" t="s">
        <v>63</v>
      </c>
      <c r="AK222" s="75" t="s">
        <v>65</v>
      </c>
      <c r="AL222" s="75" t="s">
        <v>65</v>
      </c>
      <c r="AM222" s="75" t="s">
        <v>65</v>
      </c>
      <c r="AN222" s="75" t="s">
        <v>65</v>
      </c>
      <c r="AO222" s="75" t="s">
        <v>65</v>
      </c>
      <c r="AP222" s="75" t="s">
        <v>63</v>
      </c>
      <c r="AQ222" s="75" t="s">
        <v>63</v>
      </c>
      <c r="AR222" s="75" t="s">
        <v>65</v>
      </c>
      <c r="AS222" s="75" t="s">
        <v>65</v>
      </c>
      <c r="AT222" s="80" t="s">
        <v>65</v>
      </c>
      <c r="AV222" s="89">
        <f t="shared" si="226"/>
        <v>22</v>
      </c>
      <c r="AW222" s="90">
        <f t="shared" si="227"/>
        <v>0</v>
      </c>
    </row>
    <row r="223" spans="1:49" ht="21.75" customHeight="1">
      <c r="A223" s="83">
        <v>6</v>
      </c>
      <c r="B223" s="183" t="str">
        <f t="shared" ca="1" si="228"/>
        <v>△△工業株式会社</v>
      </c>
      <c r="C223" s="184"/>
      <c r="D223" s="184"/>
      <c r="E223" s="179"/>
      <c r="F223" s="183" t="str">
        <f t="shared" ca="1" si="229"/>
        <v>××××</v>
      </c>
      <c r="G223" s="184"/>
      <c r="H223" s="184"/>
      <c r="I223" s="179"/>
      <c r="J223" s="174">
        <f t="shared" ca="1" si="223"/>
        <v>0.29032258064516131</v>
      </c>
      <c r="K223" s="175"/>
      <c r="L223" s="176">
        <f t="shared" ca="1" si="224"/>
        <v>31</v>
      </c>
      <c r="M223" s="177"/>
      <c r="N223" s="178">
        <f t="shared" ca="1" si="225"/>
        <v>9</v>
      </c>
      <c r="O223" s="179"/>
      <c r="P223" s="79" t="s">
        <v>65</v>
      </c>
      <c r="Q223" s="75" t="s">
        <v>65</v>
      </c>
      <c r="R223" s="75" t="s">
        <v>65</v>
      </c>
      <c r="S223" s="75" t="s">
        <v>65</v>
      </c>
      <c r="T223" s="75" t="s">
        <v>65</v>
      </c>
      <c r="U223" s="75" t="s">
        <v>63</v>
      </c>
      <c r="V223" s="75" t="s">
        <v>63</v>
      </c>
      <c r="W223" s="75" t="s">
        <v>65</v>
      </c>
      <c r="X223" s="75" t="s">
        <v>65</v>
      </c>
      <c r="Y223" s="75" t="s">
        <v>65</v>
      </c>
      <c r="Z223" s="75" t="s">
        <v>63</v>
      </c>
      <c r="AA223" s="75" t="s">
        <v>65</v>
      </c>
      <c r="AB223" s="75" t="s">
        <v>63</v>
      </c>
      <c r="AC223" s="75" t="s">
        <v>63</v>
      </c>
      <c r="AD223" s="75" t="s">
        <v>65</v>
      </c>
      <c r="AE223" s="75" t="s">
        <v>65</v>
      </c>
      <c r="AF223" s="75" t="s">
        <v>65</v>
      </c>
      <c r="AG223" s="75" t="s">
        <v>65</v>
      </c>
      <c r="AH223" s="75" t="s">
        <v>65</v>
      </c>
      <c r="AI223" s="75" t="s">
        <v>63</v>
      </c>
      <c r="AJ223" s="75" t="s">
        <v>63</v>
      </c>
      <c r="AK223" s="75" t="s">
        <v>65</v>
      </c>
      <c r="AL223" s="75" t="s">
        <v>65</v>
      </c>
      <c r="AM223" s="75" t="s">
        <v>65</v>
      </c>
      <c r="AN223" s="75" t="s">
        <v>65</v>
      </c>
      <c r="AO223" s="75" t="s">
        <v>65</v>
      </c>
      <c r="AP223" s="75" t="s">
        <v>63</v>
      </c>
      <c r="AQ223" s="75" t="s">
        <v>63</v>
      </c>
      <c r="AR223" s="75" t="s">
        <v>65</v>
      </c>
      <c r="AS223" s="75" t="s">
        <v>65</v>
      </c>
      <c r="AT223" s="80" t="s">
        <v>65</v>
      </c>
      <c r="AV223" s="89">
        <f t="shared" si="226"/>
        <v>22</v>
      </c>
      <c r="AW223" s="90">
        <f t="shared" si="227"/>
        <v>0</v>
      </c>
    </row>
    <row r="224" spans="1:49" ht="21.75" customHeight="1">
      <c r="A224" s="83">
        <v>7</v>
      </c>
      <c r="B224" s="183" t="str">
        <f t="shared" ca="1" si="228"/>
        <v/>
      </c>
      <c r="C224" s="184"/>
      <c r="D224" s="184"/>
      <c r="E224" s="179"/>
      <c r="F224" s="183" t="str">
        <f t="shared" ca="1" si="229"/>
        <v>□□□□</v>
      </c>
      <c r="G224" s="184"/>
      <c r="H224" s="184"/>
      <c r="I224" s="179"/>
      <c r="J224" s="174">
        <f t="shared" ca="1" si="223"/>
        <v>0.29032258064516131</v>
      </c>
      <c r="K224" s="175"/>
      <c r="L224" s="176">
        <f t="shared" ca="1" si="224"/>
        <v>31</v>
      </c>
      <c r="M224" s="177"/>
      <c r="N224" s="178">
        <f t="shared" ca="1" si="225"/>
        <v>9</v>
      </c>
      <c r="O224" s="179"/>
      <c r="P224" s="79" t="s">
        <v>65</v>
      </c>
      <c r="Q224" s="75" t="s">
        <v>65</v>
      </c>
      <c r="R224" s="75" t="s">
        <v>65</v>
      </c>
      <c r="S224" s="75" t="s">
        <v>65</v>
      </c>
      <c r="T224" s="75" t="s">
        <v>65</v>
      </c>
      <c r="U224" s="75" t="s">
        <v>63</v>
      </c>
      <c r="V224" s="75" t="s">
        <v>63</v>
      </c>
      <c r="W224" s="75" t="s">
        <v>65</v>
      </c>
      <c r="X224" s="75" t="s">
        <v>65</v>
      </c>
      <c r="Y224" s="75" t="s">
        <v>65</v>
      </c>
      <c r="Z224" s="75" t="s">
        <v>63</v>
      </c>
      <c r="AA224" s="75" t="s">
        <v>65</v>
      </c>
      <c r="AB224" s="75" t="s">
        <v>63</v>
      </c>
      <c r="AC224" s="75" t="s">
        <v>63</v>
      </c>
      <c r="AD224" s="75" t="s">
        <v>65</v>
      </c>
      <c r="AE224" s="75" t="s">
        <v>65</v>
      </c>
      <c r="AF224" s="75" t="s">
        <v>65</v>
      </c>
      <c r="AG224" s="75" t="s">
        <v>65</v>
      </c>
      <c r="AH224" s="75" t="s">
        <v>65</v>
      </c>
      <c r="AI224" s="75" t="s">
        <v>63</v>
      </c>
      <c r="AJ224" s="75" t="s">
        <v>63</v>
      </c>
      <c r="AK224" s="75" t="s">
        <v>65</v>
      </c>
      <c r="AL224" s="75" t="s">
        <v>65</v>
      </c>
      <c r="AM224" s="75" t="s">
        <v>65</v>
      </c>
      <c r="AN224" s="75" t="s">
        <v>65</v>
      </c>
      <c r="AO224" s="75" t="s">
        <v>65</v>
      </c>
      <c r="AP224" s="75" t="s">
        <v>63</v>
      </c>
      <c r="AQ224" s="75" t="s">
        <v>63</v>
      </c>
      <c r="AR224" s="75" t="s">
        <v>65</v>
      </c>
      <c r="AS224" s="75" t="s">
        <v>65</v>
      </c>
      <c r="AT224" s="80" t="s">
        <v>65</v>
      </c>
      <c r="AV224" s="89">
        <f t="shared" si="226"/>
        <v>22</v>
      </c>
      <c r="AW224" s="90">
        <f t="shared" si="227"/>
        <v>0</v>
      </c>
    </row>
    <row r="225" spans="1:49" ht="21.75" customHeight="1">
      <c r="A225" s="83">
        <v>8</v>
      </c>
      <c r="B225" s="183" t="str">
        <f t="shared" ca="1" si="228"/>
        <v/>
      </c>
      <c r="C225" s="184"/>
      <c r="D225" s="184"/>
      <c r="E225" s="179"/>
      <c r="F225" s="183" t="str">
        <f t="shared" ca="1" si="229"/>
        <v>▽▽▽▽</v>
      </c>
      <c r="G225" s="184"/>
      <c r="H225" s="184"/>
      <c r="I225" s="179"/>
      <c r="J225" s="174">
        <f t="shared" ca="1" si="223"/>
        <v>0.29032258064516131</v>
      </c>
      <c r="K225" s="175"/>
      <c r="L225" s="176">
        <f t="shared" ca="1" si="224"/>
        <v>31</v>
      </c>
      <c r="M225" s="177"/>
      <c r="N225" s="178">
        <f t="shared" ca="1" si="225"/>
        <v>9</v>
      </c>
      <c r="O225" s="179"/>
      <c r="P225" s="79" t="s">
        <v>65</v>
      </c>
      <c r="Q225" s="75" t="s">
        <v>65</v>
      </c>
      <c r="R225" s="75" t="s">
        <v>65</v>
      </c>
      <c r="S225" s="75" t="s">
        <v>65</v>
      </c>
      <c r="T225" s="75" t="s">
        <v>65</v>
      </c>
      <c r="U225" s="75" t="s">
        <v>63</v>
      </c>
      <c r="V225" s="75" t="s">
        <v>63</v>
      </c>
      <c r="W225" s="75" t="s">
        <v>65</v>
      </c>
      <c r="X225" s="75" t="s">
        <v>65</v>
      </c>
      <c r="Y225" s="75" t="s">
        <v>65</v>
      </c>
      <c r="Z225" s="75" t="s">
        <v>63</v>
      </c>
      <c r="AA225" s="75" t="s">
        <v>65</v>
      </c>
      <c r="AB225" s="75" t="s">
        <v>63</v>
      </c>
      <c r="AC225" s="75" t="s">
        <v>63</v>
      </c>
      <c r="AD225" s="75" t="s">
        <v>65</v>
      </c>
      <c r="AE225" s="75" t="s">
        <v>65</v>
      </c>
      <c r="AF225" s="75" t="s">
        <v>65</v>
      </c>
      <c r="AG225" s="75" t="s">
        <v>65</v>
      </c>
      <c r="AH225" s="75" t="s">
        <v>65</v>
      </c>
      <c r="AI225" s="75" t="s">
        <v>63</v>
      </c>
      <c r="AJ225" s="75" t="s">
        <v>63</v>
      </c>
      <c r="AK225" s="75" t="s">
        <v>65</v>
      </c>
      <c r="AL225" s="75" t="s">
        <v>65</v>
      </c>
      <c r="AM225" s="75" t="s">
        <v>65</v>
      </c>
      <c r="AN225" s="75" t="s">
        <v>65</v>
      </c>
      <c r="AO225" s="75" t="s">
        <v>65</v>
      </c>
      <c r="AP225" s="75" t="s">
        <v>63</v>
      </c>
      <c r="AQ225" s="75" t="s">
        <v>63</v>
      </c>
      <c r="AR225" s="75" t="s">
        <v>65</v>
      </c>
      <c r="AS225" s="75" t="s">
        <v>65</v>
      </c>
      <c r="AT225" s="80" t="s">
        <v>65</v>
      </c>
      <c r="AV225" s="89">
        <f t="shared" si="226"/>
        <v>22</v>
      </c>
      <c r="AW225" s="90">
        <f t="shared" si="227"/>
        <v>0</v>
      </c>
    </row>
    <row r="226" spans="1:49" ht="21.75" customHeight="1">
      <c r="A226" s="83">
        <v>9</v>
      </c>
      <c r="B226" s="183" t="str">
        <f t="shared" ca="1" si="228"/>
        <v/>
      </c>
      <c r="C226" s="184"/>
      <c r="D226" s="184"/>
      <c r="E226" s="179"/>
      <c r="F226" s="183" t="str">
        <f t="shared" ca="1" si="229"/>
        <v>●●●●</v>
      </c>
      <c r="G226" s="184"/>
      <c r="H226" s="184"/>
      <c r="I226" s="179"/>
      <c r="J226" s="174">
        <f t="shared" ca="1" si="223"/>
        <v>0.29032258064516131</v>
      </c>
      <c r="K226" s="175"/>
      <c r="L226" s="176">
        <f t="shared" ca="1" si="224"/>
        <v>31</v>
      </c>
      <c r="M226" s="177"/>
      <c r="N226" s="178">
        <f t="shared" ca="1" si="225"/>
        <v>9</v>
      </c>
      <c r="O226" s="179"/>
      <c r="P226" s="79" t="s">
        <v>65</v>
      </c>
      <c r="Q226" s="75" t="s">
        <v>65</v>
      </c>
      <c r="R226" s="75" t="s">
        <v>65</v>
      </c>
      <c r="S226" s="75" t="s">
        <v>65</v>
      </c>
      <c r="T226" s="75" t="s">
        <v>65</v>
      </c>
      <c r="U226" s="75" t="s">
        <v>63</v>
      </c>
      <c r="V226" s="75" t="s">
        <v>63</v>
      </c>
      <c r="W226" s="75" t="s">
        <v>65</v>
      </c>
      <c r="X226" s="75" t="s">
        <v>65</v>
      </c>
      <c r="Y226" s="75" t="s">
        <v>65</v>
      </c>
      <c r="Z226" s="75" t="s">
        <v>63</v>
      </c>
      <c r="AA226" s="75" t="s">
        <v>65</v>
      </c>
      <c r="AB226" s="75" t="s">
        <v>63</v>
      </c>
      <c r="AC226" s="75" t="s">
        <v>63</v>
      </c>
      <c r="AD226" s="75" t="s">
        <v>65</v>
      </c>
      <c r="AE226" s="75" t="s">
        <v>65</v>
      </c>
      <c r="AF226" s="75" t="s">
        <v>65</v>
      </c>
      <c r="AG226" s="75" t="s">
        <v>65</v>
      </c>
      <c r="AH226" s="75" t="s">
        <v>65</v>
      </c>
      <c r="AI226" s="75" t="s">
        <v>63</v>
      </c>
      <c r="AJ226" s="75" t="s">
        <v>63</v>
      </c>
      <c r="AK226" s="75" t="s">
        <v>65</v>
      </c>
      <c r="AL226" s="75" t="s">
        <v>65</v>
      </c>
      <c r="AM226" s="75" t="s">
        <v>65</v>
      </c>
      <c r="AN226" s="75" t="s">
        <v>65</v>
      </c>
      <c r="AO226" s="75" t="s">
        <v>65</v>
      </c>
      <c r="AP226" s="75" t="s">
        <v>63</v>
      </c>
      <c r="AQ226" s="75" t="s">
        <v>63</v>
      </c>
      <c r="AR226" s="75" t="s">
        <v>65</v>
      </c>
      <c r="AS226" s="75" t="s">
        <v>65</v>
      </c>
      <c r="AT226" s="80" t="s">
        <v>65</v>
      </c>
      <c r="AV226" s="89">
        <f t="shared" si="226"/>
        <v>22</v>
      </c>
      <c r="AW226" s="90">
        <f t="shared" si="227"/>
        <v>0</v>
      </c>
    </row>
    <row r="227" spans="1:49" ht="21.75" customHeight="1">
      <c r="A227" s="83">
        <v>10</v>
      </c>
      <c r="B227" s="183" t="str">
        <f t="shared" ca="1" si="228"/>
        <v/>
      </c>
      <c r="C227" s="184"/>
      <c r="D227" s="184"/>
      <c r="E227" s="179"/>
      <c r="F227" s="183" t="str">
        <f t="shared" ca="1" si="229"/>
        <v>▲▲▲▲</v>
      </c>
      <c r="G227" s="184"/>
      <c r="H227" s="184"/>
      <c r="I227" s="179"/>
      <c r="J227" s="174">
        <f t="shared" ca="1" si="223"/>
        <v>0.29032258064516131</v>
      </c>
      <c r="K227" s="175"/>
      <c r="L227" s="176">
        <f t="shared" ca="1" si="224"/>
        <v>31</v>
      </c>
      <c r="M227" s="177"/>
      <c r="N227" s="178">
        <f t="shared" ca="1" si="225"/>
        <v>9</v>
      </c>
      <c r="O227" s="179"/>
      <c r="P227" s="79" t="s">
        <v>65</v>
      </c>
      <c r="Q227" s="75" t="s">
        <v>65</v>
      </c>
      <c r="R227" s="75" t="s">
        <v>65</v>
      </c>
      <c r="S227" s="75" t="s">
        <v>65</v>
      </c>
      <c r="T227" s="75" t="s">
        <v>65</v>
      </c>
      <c r="U227" s="75" t="s">
        <v>63</v>
      </c>
      <c r="V227" s="75" t="s">
        <v>63</v>
      </c>
      <c r="W227" s="75" t="s">
        <v>65</v>
      </c>
      <c r="X227" s="75" t="s">
        <v>65</v>
      </c>
      <c r="Y227" s="75" t="s">
        <v>65</v>
      </c>
      <c r="Z227" s="75" t="s">
        <v>63</v>
      </c>
      <c r="AA227" s="75" t="s">
        <v>65</v>
      </c>
      <c r="AB227" s="75" t="s">
        <v>63</v>
      </c>
      <c r="AC227" s="75" t="s">
        <v>63</v>
      </c>
      <c r="AD227" s="75" t="s">
        <v>65</v>
      </c>
      <c r="AE227" s="75" t="s">
        <v>65</v>
      </c>
      <c r="AF227" s="75" t="s">
        <v>65</v>
      </c>
      <c r="AG227" s="75" t="s">
        <v>65</v>
      </c>
      <c r="AH227" s="75" t="s">
        <v>65</v>
      </c>
      <c r="AI227" s="75" t="s">
        <v>63</v>
      </c>
      <c r="AJ227" s="75" t="s">
        <v>63</v>
      </c>
      <c r="AK227" s="75" t="s">
        <v>65</v>
      </c>
      <c r="AL227" s="75" t="s">
        <v>65</v>
      </c>
      <c r="AM227" s="75" t="s">
        <v>65</v>
      </c>
      <c r="AN227" s="75" t="s">
        <v>65</v>
      </c>
      <c r="AO227" s="75" t="s">
        <v>65</v>
      </c>
      <c r="AP227" s="75" t="s">
        <v>63</v>
      </c>
      <c r="AQ227" s="75" t="s">
        <v>63</v>
      </c>
      <c r="AR227" s="75" t="s">
        <v>65</v>
      </c>
      <c r="AS227" s="75" t="s">
        <v>65</v>
      </c>
      <c r="AT227" s="80" t="s">
        <v>65</v>
      </c>
      <c r="AV227" s="89">
        <f t="shared" si="226"/>
        <v>22</v>
      </c>
      <c r="AW227" s="90">
        <f t="shared" si="227"/>
        <v>0</v>
      </c>
    </row>
    <row r="228" spans="1:49" ht="21.75" customHeight="1">
      <c r="A228" s="83">
        <v>11</v>
      </c>
      <c r="B228" s="183" t="str">
        <f t="shared" ca="1" si="228"/>
        <v>◆◆建設有限会社</v>
      </c>
      <c r="C228" s="184"/>
      <c r="D228" s="184"/>
      <c r="E228" s="179"/>
      <c r="F228" s="183" t="str">
        <f t="shared" ca="1" si="229"/>
        <v>◆◆◆◆</v>
      </c>
      <c r="G228" s="184"/>
      <c r="H228" s="184"/>
      <c r="I228" s="179"/>
      <c r="J228" s="174">
        <f t="shared" ca="1" si="223"/>
        <v>0.29032258064516131</v>
      </c>
      <c r="K228" s="175"/>
      <c r="L228" s="176">
        <f t="shared" ca="1" si="224"/>
        <v>31</v>
      </c>
      <c r="M228" s="177"/>
      <c r="N228" s="178">
        <f t="shared" ca="1" si="225"/>
        <v>9</v>
      </c>
      <c r="O228" s="179"/>
      <c r="P228" s="79" t="s">
        <v>65</v>
      </c>
      <c r="Q228" s="75" t="s">
        <v>65</v>
      </c>
      <c r="R228" s="75" t="s">
        <v>65</v>
      </c>
      <c r="S228" s="75" t="s">
        <v>65</v>
      </c>
      <c r="T228" s="75" t="s">
        <v>65</v>
      </c>
      <c r="U228" s="75" t="s">
        <v>63</v>
      </c>
      <c r="V228" s="75" t="s">
        <v>63</v>
      </c>
      <c r="W228" s="75" t="s">
        <v>65</v>
      </c>
      <c r="X228" s="75" t="s">
        <v>65</v>
      </c>
      <c r="Y228" s="75" t="s">
        <v>65</v>
      </c>
      <c r="Z228" s="75" t="s">
        <v>63</v>
      </c>
      <c r="AA228" s="75" t="s">
        <v>65</v>
      </c>
      <c r="AB228" s="75" t="s">
        <v>63</v>
      </c>
      <c r="AC228" s="75" t="s">
        <v>63</v>
      </c>
      <c r="AD228" s="75" t="s">
        <v>65</v>
      </c>
      <c r="AE228" s="75" t="s">
        <v>65</v>
      </c>
      <c r="AF228" s="75" t="s">
        <v>65</v>
      </c>
      <c r="AG228" s="75" t="s">
        <v>65</v>
      </c>
      <c r="AH228" s="75" t="s">
        <v>65</v>
      </c>
      <c r="AI228" s="75" t="s">
        <v>63</v>
      </c>
      <c r="AJ228" s="75" t="s">
        <v>63</v>
      </c>
      <c r="AK228" s="75" t="s">
        <v>65</v>
      </c>
      <c r="AL228" s="75" t="s">
        <v>65</v>
      </c>
      <c r="AM228" s="75" t="s">
        <v>65</v>
      </c>
      <c r="AN228" s="75" t="s">
        <v>65</v>
      </c>
      <c r="AO228" s="75" t="s">
        <v>65</v>
      </c>
      <c r="AP228" s="75" t="s">
        <v>63</v>
      </c>
      <c r="AQ228" s="75" t="s">
        <v>63</v>
      </c>
      <c r="AR228" s="75" t="s">
        <v>65</v>
      </c>
      <c r="AS228" s="75" t="s">
        <v>65</v>
      </c>
      <c r="AT228" s="80" t="s">
        <v>65</v>
      </c>
      <c r="AV228" s="89">
        <f t="shared" si="226"/>
        <v>22</v>
      </c>
      <c r="AW228" s="90">
        <f t="shared" si="227"/>
        <v>0</v>
      </c>
    </row>
    <row r="229" spans="1:49" ht="21.75" customHeight="1">
      <c r="A229" s="83">
        <v>12</v>
      </c>
      <c r="B229" s="183" t="str">
        <f t="shared" ca="1" si="228"/>
        <v/>
      </c>
      <c r="C229" s="184"/>
      <c r="D229" s="184"/>
      <c r="E229" s="179"/>
      <c r="F229" s="183" t="str">
        <f t="shared" ca="1" si="229"/>
        <v>▼▼▼▼</v>
      </c>
      <c r="G229" s="184"/>
      <c r="H229" s="184"/>
      <c r="I229" s="179"/>
      <c r="J229" s="174">
        <f t="shared" ca="1" si="223"/>
        <v>0.29032258064516131</v>
      </c>
      <c r="K229" s="175"/>
      <c r="L229" s="176">
        <f t="shared" ca="1" si="224"/>
        <v>31</v>
      </c>
      <c r="M229" s="177"/>
      <c r="N229" s="178">
        <f t="shared" ca="1" si="225"/>
        <v>9</v>
      </c>
      <c r="O229" s="179"/>
      <c r="P229" s="79" t="s">
        <v>65</v>
      </c>
      <c r="Q229" s="75" t="s">
        <v>65</v>
      </c>
      <c r="R229" s="75" t="s">
        <v>65</v>
      </c>
      <c r="S229" s="75" t="s">
        <v>65</v>
      </c>
      <c r="T229" s="75" t="s">
        <v>65</v>
      </c>
      <c r="U229" s="75" t="s">
        <v>63</v>
      </c>
      <c r="V229" s="75" t="s">
        <v>63</v>
      </c>
      <c r="W229" s="75" t="s">
        <v>65</v>
      </c>
      <c r="X229" s="75" t="s">
        <v>65</v>
      </c>
      <c r="Y229" s="75" t="s">
        <v>65</v>
      </c>
      <c r="Z229" s="75" t="s">
        <v>63</v>
      </c>
      <c r="AA229" s="75" t="s">
        <v>65</v>
      </c>
      <c r="AB229" s="75" t="s">
        <v>63</v>
      </c>
      <c r="AC229" s="75" t="s">
        <v>63</v>
      </c>
      <c r="AD229" s="75" t="s">
        <v>65</v>
      </c>
      <c r="AE229" s="75" t="s">
        <v>65</v>
      </c>
      <c r="AF229" s="75" t="s">
        <v>65</v>
      </c>
      <c r="AG229" s="75" t="s">
        <v>65</v>
      </c>
      <c r="AH229" s="75" t="s">
        <v>65</v>
      </c>
      <c r="AI229" s="75" t="s">
        <v>63</v>
      </c>
      <c r="AJ229" s="75" t="s">
        <v>63</v>
      </c>
      <c r="AK229" s="75" t="s">
        <v>65</v>
      </c>
      <c r="AL229" s="75" t="s">
        <v>65</v>
      </c>
      <c r="AM229" s="75" t="s">
        <v>65</v>
      </c>
      <c r="AN229" s="75" t="s">
        <v>65</v>
      </c>
      <c r="AO229" s="75" t="s">
        <v>65</v>
      </c>
      <c r="AP229" s="75" t="s">
        <v>63</v>
      </c>
      <c r="AQ229" s="75" t="s">
        <v>63</v>
      </c>
      <c r="AR229" s="75" t="s">
        <v>65</v>
      </c>
      <c r="AS229" s="75" t="s">
        <v>65</v>
      </c>
      <c r="AT229" s="80" t="s">
        <v>65</v>
      </c>
      <c r="AV229" s="89">
        <f t="shared" si="226"/>
        <v>22</v>
      </c>
      <c r="AW229" s="90">
        <f t="shared" si="227"/>
        <v>0</v>
      </c>
    </row>
    <row r="230" spans="1:49" ht="21.75" customHeight="1">
      <c r="A230" s="83">
        <v>13</v>
      </c>
      <c r="B230" s="183" t="str">
        <f t="shared" ca="1" si="228"/>
        <v/>
      </c>
      <c r="C230" s="184"/>
      <c r="D230" s="184"/>
      <c r="E230" s="179"/>
      <c r="F230" s="183" t="str">
        <f t="shared" ca="1" si="229"/>
        <v>■■■■</v>
      </c>
      <c r="G230" s="184"/>
      <c r="H230" s="184"/>
      <c r="I230" s="179"/>
      <c r="J230" s="174">
        <f t="shared" ca="1" si="223"/>
        <v>0.29032258064516131</v>
      </c>
      <c r="K230" s="175"/>
      <c r="L230" s="176">
        <f t="shared" ca="1" si="224"/>
        <v>31</v>
      </c>
      <c r="M230" s="177"/>
      <c r="N230" s="178">
        <f t="shared" ca="1" si="225"/>
        <v>9</v>
      </c>
      <c r="O230" s="179"/>
      <c r="P230" s="79" t="s">
        <v>65</v>
      </c>
      <c r="Q230" s="75" t="s">
        <v>65</v>
      </c>
      <c r="R230" s="75" t="s">
        <v>65</v>
      </c>
      <c r="S230" s="75" t="s">
        <v>65</v>
      </c>
      <c r="T230" s="75" t="s">
        <v>65</v>
      </c>
      <c r="U230" s="75" t="s">
        <v>63</v>
      </c>
      <c r="V230" s="75" t="s">
        <v>63</v>
      </c>
      <c r="W230" s="75" t="s">
        <v>65</v>
      </c>
      <c r="X230" s="75" t="s">
        <v>65</v>
      </c>
      <c r="Y230" s="75" t="s">
        <v>65</v>
      </c>
      <c r="Z230" s="75" t="s">
        <v>63</v>
      </c>
      <c r="AA230" s="75" t="s">
        <v>65</v>
      </c>
      <c r="AB230" s="75" t="s">
        <v>63</v>
      </c>
      <c r="AC230" s="75" t="s">
        <v>63</v>
      </c>
      <c r="AD230" s="75" t="s">
        <v>65</v>
      </c>
      <c r="AE230" s="75" t="s">
        <v>65</v>
      </c>
      <c r="AF230" s="75" t="s">
        <v>65</v>
      </c>
      <c r="AG230" s="75" t="s">
        <v>65</v>
      </c>
      <c r="AH230" s="75" t="s">
        <v>65</v>
      </c>
      <c r="AI230" s="75" t="s">
        <v>63</v>
      </c>
      <c r="AJ230" s="75" t="s">
        <v>63</v>
      </c>
      <c r="AK230" s="75" t="s">
        <v>65</v>
      </c>
      <c r="AL230" s="75" t="s">
        <v>65</v>
      </c>
      <c r="AM230" s="75" t="s">
        <v>65</v>
      </c>
      <c r="AN230" s="75" t="s">
        <v>65</v>
      </c>
      <c r="AO230" s="75" t="s">
        <v>65</v>
      </c>
      <c r="AP230" s="75" t="s">
        <v>63</v>
      </c>
      <c r="AQ230" s="75" t="s">
        <v>63</v>
      </c>
      <c r="AR230" s="75" t="s">
        <v>65</v>
      </c>
      <c r="AS230" s="75" t="s">
        <v>65</v>
      </c>
      <c r="AT230" s="80" t="s">
        <v>65</v>
      </c>
      <c r="AV230" s="89">
        <f t="shared" si="226"/>
        <v>22</v>
      </c>
      <c r="AW230" s="90">
        <f t="shared" si="227"/>
        <v>0</v>
      </c>
    </row>
    <row r="231" spans="1:49" ht="21.75" customHeight="1">
      <c r="A231" s="83">
        <v>14</v>
      </c>
      <c r="B231" s="183" t="str">
        <f t="shared" ca="1" si="228"/>
        <v/>
      </c>
      <c r="C231" s="184"/>
      <c r="D231" s="184"/>
      <c r="E231" s="179"/>
      <c r="F231" s="183" t="str">
        <f t="shared" ca="1" si="229"/>
        <v>○○●●</v>
      </c>
      <c r="G231" s="184"/>
      <c r="H231" s="184"/>
      <c r="I231" s="179"/>
      <c r="J231" s="174">
        <f t="shared" ca="1" si="223"/>
        <v>0.29032258064516131</v>
      </c>
      <c r="K231" s="175"/>
      <c r="L231" s="176">
        <f t="shared" ca="1" si="224"/>
        <v>31</v>
      </c>
      <c r="M231" s="177"/>
      <c r="N231" s="178">
        <f t="shared" ca="1" si="225"/>
        <v>9</v>
      </c>
      <c r="O231" s="179"/>
      <c r="P231" s="79" t="s">
        <v>65</v>
      </c>
      <c r="Q231" s="75" t="s">
        <v>65</v>
      </c>
      <c r="R231" s="75" t="s">
        <v>65</v>
      </c>
      <c r="S231" s="75" t="s">
        <v>65</v>
      </c>
      <c r="T231" s="75" t="s">
        <v>65</v>
      </c>
      <c r="U231" s="75" t="s">
        <v>63</v>
      </c>
      <c r="V231" s="75" t="s">
        <v>63</v>
      </c>
      <c r="W231" s="75" t="s">
        <v>65</v>
      </c>
      <c r="X231" s="75" t="s">
        <v>65</v>
      </c>
      <c r="Y231" s="75" t="s">
        <v>65</v>
      </c>
      <c r="Z231" s="75" t="s">
        <v>63</v>
      </c>
      <c r="AA231" s="75" t="s">
        <v>65</v>
      </c>
      <c r="AB231" s="75" t="s">
        <v>63</v>
      </c>
      <c r="AC231" s="75" t="s">
        <v>63</v>
      </c>
      <c r="AD231" s="75" t="s">
        <v>65</v>
      </c>
      <c r="AE231" s="75" t="s">
        <v>65</v>
      </c>
      <c r="AF231" s="75" t="s">
        <v>65</v>
      </c>
      <c r="AG231" s="75" t="s">
        <v>65</v>
      </c>
      <c r="AH231" s="75" t="s">
        <v>65</v>
      </c>
      <c r="AI231" s="75" t="s">
        <v>63</v>
      </c>
      <c r="AJ231" s="75" t="s">
        <v>63</v>
      </c>
      <c r="AK231" s="75" t="s">
        <v>65</v>
      </c>
      <c r="AL231" s="75" t="s">
        <v>65</v>
      </c>
      <c r="AM231" s="75" t="s">
        <v>65</v>
      </c>
      <c r="AN231" s="75" t="s">
        <v>65</v>
      </c>
      <c r="AO231" s="75" t="s">
        <v>65</v>
      </c>
      <c r="AP231" s="75" t="s">
        <v>63</v>
      </c>
      <c r="AQ231" s="75" t="s">
        <v>63</v>
      </c>
      <c r="AR231" s="75" t="s">
        <v>65</v>
      </c>
      <c r="AS231" s="75" t="s">
        <v>65</v>
      </c>
      <c r="AT231" s="80" t="s">
        <v>65</v>
      </c>
      <c r="AV231" s="89">
        <f t="shared" si="226"/>
        <v>22</v>
      </c>
      <c r="AW231" s="90">
        <f t="shared" si="227"/>
        <v>0</v>
      </c>
    </row>
    <row r="232" spans="1:49" ht="21.75" customHeight="1">
      <c r="A232" s="83">
        <v>15</v>
      </c>
      <c r="B232" s="183" t="str">
        <f t="shared" ca="1" si="228"/>
        <v/>
      </c>
      <c r="C232" s="184"/>
      <c r="D232" s="184"/>
      <c r="E232" s="179"/>
      <c r="F232" s="183" t="str">
        <f t="shared" ca="1" si="229"/>
        <v>△△▲▲</v>
      </c>
      <c r="G232" s="184"/>
      <c r="H232" s="184"/>
      <c r="I232" s="179"/>
      <c r="J232" s="174">
        <f t="shared" ca="1" si="223"/>
        <v>0.29032258064516131</v>
      </c>
      <c r="K232" s="175"/>
      <c r="L232" s="176">
        <f t="shared" ca="1" si="224"/>
        <v>31</v>
      </c>
      <c r="M232" s="177"/>
      <c r="N232" s="178">
        <f t="shared" ca="1" si="225"/>
        <v>9</v>
      </c>
      <c r="O232" s="179"/>
      <c r="P232" s="79" t="s">
        <v>65</v>
      </c>
      <c r="Q232" s="75" t="s">
        <v>65</v>
      </c>
      <c r="R232" s="75" t="s">
        <v>65</v>
      </c>
      <c r="S232" s="75" t="s">
        <v>65</v>
      </c>
      <c r="T232" s="75" t="s">
        <v>65</v>
      </c>
      <c r="U232" s="75" t="s">
        <v>63</v>
      </c>
      <c r="V232" s="75" t="s">
        <v>63</v>
      </c>
      <c r="W232" s="75" t="s">
        <v>65</v>
      </c>
      <c r="X232" s="75" t="s">
        <v>65</v>
      </c>
      <c r="Y232" s="75" t="s">
        <v>65</v>
      </c>
      <c r="Z232" s="75" t="s">
        <v>63</v>
      </c>
      <c r="AA232" s="75" t="s">
        <v>65</v>
      </c>
      <c r="AB232" s="75" t="s">
        <v>63</v>
      </c>
      <c r="AC232" s="75" t="s">
        <v>63</v>
      </c>
      <c r="AD232" s="75" t="s">
        <v>65</v>
      </c>
      <c r="AE232" s="75" t="s">
        <v>65</v>
      </c>
      <c r="AF232" s="75" t="s">
        <v>65</v>
      </c>
      <c r="AG232" s="75" t="s">
        <v>65</v>
      </c>
      <c r="AH232" s="75" t="s">
        <v>65</v>
      </c>
      <c r="AI232" s="75" t="s">
        <v>63</v>
      </c>
      <c r="AJ232" s="75" t="s">
        <v>63</v>
      </c>
      <c r="AK232" s="75" t="s">
        <v>65</v>
      </c>
      <c r="AL232" s="75" t="s">
        <v>65</v>
      </c>
      <c r="AM232" s="75" t="s">
        <v>65</v>
      </c>
      <c r="AN232" s="75" t="s">
        <v>65</v>
      </c>
      <c r="AO232" s="75" t="s">
        <v>65</v>
      </c>
      <c r="AP232" s="75" t="s">
        <v>63</v>
      </c>
      <c r="AQ232" s="75" t="s">
        <v>63</v>
      </c>
      <c r="AR232" s="75" t="s">
        <v>65</v>
      </c>
      <c r="AS232" s="75" t="s">
        <v>65</v>
      </c>
      <c r="AT232" s="80" t="s">
        <v>65</v>
      </c>
      <c r="AV232" s="89">
        <f t="shared" si="226"/>
        <v>22</v>
      </c>
      <c r="AW232" s="90">
        <f t="shared" si="227"/>
        <v>0</v>
      </c>
    </row>
    <row r="233" spans="1:49" ht="21.75" customHeight="1">
      <c r="A233" s="83">
        <v>16</v>
      </c>
      <c r="B233" s="183" t="str">
        <f t="shared" ca="1" si="228"/>
        <v>株式会社□□組</v>
      </c>
      <c r="C233" s="184"/>
      <c r="D233" s="184"/>
      <c r="E233" s="179"/>
      <c r="F233" s="183" t="str">
        <f t="shared" ca="1" si="229"/>
        <v>□□■■</v>
      </c>
      <c r="G233" s="184"/>
      <c r="H233" s="184"/>
      <c r="I233" s="179"/>
      <c r="J233" s="174">
        <f t="shared" ca="1" si="223"/>
        <v>0.29032258064516131</v>
      </c>
      <c r="K233" s="175"/>
      <c r="L233" s="176">
        <f t="shared" ca="1" si="224"/>
        <v>31</v>
      </c>
      <c r="M233" s="177"/>
      <c r="N233" s="178">
        <f t="shared" ca="1" si="225"/>
        <v>9</v>
      </c>
      <c r="O233" s="179"/>
      <c r="P233" s="79" t="s">
        <v>65</v>
      </c>
      <c r="Q233" s="75" t="s">
        <v>65</v>
      </c>
      <c r="R233" s="75" t="s">
        <v>65</v>
      </c>
      <c r="S233" s="75" t="s">
        <v>65</v>
      </c>
      <c r="T233" s="75" t="s">
        <v>65</v>
      </c>
      <c r="U233" s="75" t="s">
        <v>63</v>
      </c>
      <c r="V233" s="75" t="s">
        <v>63</v>
      </c>
      <c r="W233" s="75" t="s">
        <v>65</v>
      </c>
      <c r="X233" s="75" t="s">
        <v>65</v>
      </c>
      <c r="Y233" s="75" t="s">
        <v>65</v>
      </c>
      <c r="Z233" s="75" t="s">
        <v>63</v>
      </c>
      <c r="AA233" s="75" t="s">
        <v>65</v>
      </c>
      <c r="AB233" s="75" t="s">
        <v>63</v>
      </c>
      <c r="AC233" s="75" t="s">
        <v>63</v>
      </c>
      <c r="AD233" s="75" t="s">
        <v>65</v>
      </c>
      <c r="AE233" s="75" t="s">
        <v>65</v>
      </c>
      <c r="AF233" s="75" t="s">
        <v>65</v>
      </c>
      <c r="AG233" s="75" t="s">
        <v>65</v>
      </c>
      <c r="AH233" s="75" t="s">
        <v>65</v>
      </c>
      <c r="AI233" s="75" t="s">
        <v>63</v>
      </c>
      <c r="AJ233" s="75" t="s">
        <v>63</v>
      </c>
      <c r="AK233" s="75" t="s">
        <v>65</v>
      </c>
      <c r="AL233" s="75" t="s">
        <v>65</v>
      </c>
      <c r="AM233" s="75" t="s">
        <v>65</v>
      </c>
      <c r="AN233" s="75" t="s">
        <v>65</v>
      </c>
      <c r="AO233" s="75" t="s">
        <v>65</v>
      </c>
      <c r="AP233" s="75" t="s">
        <v>63</v>
      </c>
      <c r="AQ233" s="75" t="s">
        <v>63</v>
      </c>
      <c r="AR233" s="75" t="s">
        <v>65</v>
      </c>
      <c r="AS233" s="75" t="s">
        <v>65</v>
      </c>
      <c r="AT233" s="80" t="s">
        <v>65</v>
      </c>
      <c r="AV233" s="89">
        <f t="shared" si="226"/>
        <v>22</v>
      </c>
      <c r="AW233" s="90">
        <f t="shared" si="227"/>
        <v>0</v>
      </c>
    </row>
    <row r="234" spans="1:49" ht="21.75" customHeight="1">
      <c r="A234" s="83">
        <v>17</v>
      </c>
      <c r="B234" s="183" t="str">
        <f t="shared" ca="1" si="228"/>
        <v/>
      </c>
      <c r="C234" s="184"/>
      <c r="D234" s="184"/>
      <c r="E234" s="179"/>
      <c r="F234" s="183" t="str">
        <f t="shared" ca="1" si="229"/>
        <v>▽▽▼▼</v>
      </c>
      <c r="G234" s="184"/>
      <c r="H234" s="184"/>
      <c r="I234" s="179"/>
      <c r="J234" s="174">
        <f t="shared" ca="1" si="223"/>
        <v>0.29032258064516131</v>
      </c>
      <c r="K234" s="175"/>
      <c r="L234" s="176">
        <f t="shared" ca="1" si="224"/>
        <v>31</v>
      </c>
      <c r="M234" s="177"/>
      <c r="N234" s="178">
        <f t="shared" ca="1" si="225"/>
        <v>9</v>
      </c>
      <c r="O234" s="179"/>
      <c r="P234" s="79" t="s">
        <v>65</v>
      </c>
      <c r="Q234" s="75" t="s">
        <v>65</v>
      </c>
      <c r="R234" s="75" t="s">
        <v>65</v>
      </c>
      <c r="S234" s="75" t="s">
        <v>65</v>
      </c>
      <c r="T234" s="75" t="s">
        <v>65</v>
      </c>
      <c r="U234" s="75" t="s">
        <v>63</v>
      </c>
      <c r="V234" s="75" t="s">
        <v>63</v>
      </c>
      <c r="W234" s="75" t="s">
        <v>65</v>
      </c>
      <c r="X234" s="75" t="s">
        <v>65</v>
      </c>
      <c r="Y234" s="75" t="s">
        <v>65</v>
      </c>
      <c r="Z234" s="75" t="s">
        <v>63</v>
      </c>
      <c r="AA234" s="75" t="s">
        <v>65</v>
      </c>
      <c r="AB234" s="75" t="s">
        <v>63</v>
      </c>
      <c r="AC234" s="75" t="s">
        <v>63</v>
      </c>
      <c r="AD234" s="75" t="s">
        <v>65</v>
      </c>
      <c r="AE234" s="75" t="s">
        <v>65</v>
      </c>
      <c r="AF234" s="75" t="s">
        <v>65</v>
      </c>
      <c r="AG234" s="75" t="s">
        <v>65</v>
      </c>
      <c r="AH234" s="75" t="s">
        <v>65</v>
      </c>
      <c r="AI234" s="75" t="s">
        <v>63</v>
      </c>
      <c r="AJ234" s="75" t="s">
        <v>63</v>
      </c>
      <c r="AK234" s="75" t="s">
        <v>65</v>
      </c>
      <c r="AL234" s="75" t="s">
        <v>65</v>
      </c>
      <c r="AM234" s="75" t="s">
        <v>65</v>
      </c>
      <c r="AN234" s="75" t="s">
        <v>65</v>
      </c>
      <c r="AO234" s="75" t="s">
        <v>65</v>
      </c>
      <c r="AP234" s="75" t="s">
        <v>63</v>
      </c>
      <c r="AQ234" s="75" t="s">
        <v>63</v>
      </c>
      <c r="AR234" s="75" t="s">
        <v>65</v>
      </c>
      <c r="AS234" s="75" t="s">
        <v>65</v>
      </c>
      <c r="AT234" s="80" t="s">
        <v>65</v>
      </c>
      <c r="AV234" s="89">
        <f t="shared" si="226"/>
        <v>22</v>
      </c>
      <c r="AW234" s="90">
        <f t="shared" si="227"/>
        <v>0</v>
      </c>
    </row>
    <row r="235" spans="1:49" ht="21.75" customHeight="1">
      <c r="A235" s="83">
        <v>18</v>
      </c>
      <c r="B235" s="183" t="str">
        <f t="shared" ca="1" si="228"/>
        <v/>
      </c>
      <c r="C235" s="184"/>
      <c r="D235" s="184"/>
      <c r="E235" s="179"/>
      <c r="F235" s="183" t="str">
        <f t="shared" ca="1" si="229"/>
        <v>◇◇◆◆</v>
      </c>
      <c r="G235" s="184"/>
      <c r="H235" s="184"/>
      <c r="I235" s="179"/>
      <c r="J235" s="174">
        <f t="shared" ca="1" si="223"/>
        <v>0.29032258064516131</v>
      </c>
      <c r="K235" s="175"/>
      <c r="L235" s="176">
        <f t="shared" ca="1" si="224"/>
        <v>31</v>
      </c>
      <c r="M235" s="177"/>
      <c r="N235" s="178">
        <f t="shared" ca="1" si="225"/>
        <v>9</v>
      </c>
      <c r="O235" s="179"/>
      <c r="P235" s="79" t="s">
        <v>65</v>
      </c>
      <c r="Q235" s="75" t="s">
        <v>65</v>
      </c>
      <c r="R235" s="75" t="s">
        <v>65</v>
      </c>
      <c r="S235" s="75" t="s">
        <v>65</v>
      </c>
      <c r="T235" s="75" t="s">
        <v>65</v>
      </c>
      <c r="U235" s="75" t="s">
        <v>63</v>
      </c>
      <c r="V235" s="75" t="s">
        <v>63</v>
      </c>
      <c r="W235" s="75" t="s">
        <v>65</v>
      </c>
      <c r="X235" s="75" t="s">
        <v>65</v>
      </c>
      <c r="Y235" s="75" t="s">
        <v>65</v>
      </c>
      <c r="Z235" s="75" t="s">
        <v>63</v>
      </c>
      <c r="AA235" s="75" t="s">
        <v>65</v>
      </c>
      <c r="AB235" s="75" t="s">
        <v>63</v>
      </c>
      <c r="AC235" s="75" t="s">
        <v>63</v>
      </c>
      <c r="AD235" s="75" t="s">
        <v>65</v>
      </c>
      <c r="AE235" s="75" t="s">
        <v>65</v>
      </c>
      <c r="AF235" s="75" t="s">
        <v>65</v>
      </c>
      <c r="AG235" s="75" t="s">
        <v>65</v>
      </c>
      <c r="AH235" s="75" t="s">
        <v>65</v>
      </c>
      <c r="AI235" s="75" t="s">
        <v>63</v>
      </c>
      <c r="AJ235" s="75" t="s">
        <v>63</v>
      </c>
      <c r="AK235" s="75" t="s">
        <v>65</v>
      </c>
      <c r="AL235" s="75" t="s">
        <v>65</v>
      </c>
      <c r="AM235" s="75" t="s">
        <v>65</v>
      </c>
      <c r="AN235" s="75" t="s">
        <v>65</v>
      </c>
      <c r="AO235" s="75" t="s">
        <v>65</v>
      </c>
      <c r="AP235" s="75" t="s">
        <v>63</v>
      </c>
      <c r="AQ235" s="75" t="s">
        <v>63</v>
      </c>
      <c r="AR235" s="75" t="s">
        <v>65</v>
      </c>
      <c r="AS235" s="75" t="s">
        <v>65</v>
      </c>
      <c r="AT235" s="80" t="s">
        <v>65</v>
      </c>
      <c r="AV235" s="89">
        <f t="shared" si="226"/>
        <v>22</v>
      </c>
      <c r="AW235" s="90">
        <f t="shared" si="227"/>
        <v>0</v>
      </c>
    </row>
    <row r="236" spans="1:49" ht="21.75" customHeight="1">
      <c r="A236" s="83">
        <v>19</v>
      </c>
      <c r="B236" s="183" t="str">
        <f t="shared" ca="1" si="228"/>
        <v/>
      </c>
      <c r="C236" s="184"/>
      <c r="D236" s="184"/>
      <c r="E236" s="179"/>
      <c r="F236" s="183" t="str">
        <f t="shared" ca="1" si="229"/>
        <v>●●○○</v>
      </c>
      <c r="G236" s="184"/>
      <c r="H236" s="184"/>
      <c r="I236" s="179"/>
      <c r="J236" s="174">
        <f t="shared" ca="1" si="223"/>
        <v>0.29032258064516131</v>
      </c>
      <c r="K236" s="175"/>
      <c r="L236" s="176">
        <f t="shared" ca="1" si="224"/>
        <v>31</v>
      </c>
      <c r="M236" s="177"/>
      <c r="N236" s="178">
        <f t="shared" ca="1" si="225"/>
        <v>9</v>
      </c>
      <c r="O236" s="179"/>
      <c r="P236" s="79" t="s">
        <v>65</v>
      </c>
      <c r="Q236" s="75" t="s">
        <v>65</v>
      </c>
      <c r="R236" s="75" t="s">
        <v>65</v>
      </c>
      <c r="S236" s="75" t="s">
        <v>65</v>
      </c>
      <c r="T236" s="75" t="s">
        <v>65</v>
      </c>
      <c r="U236" s="75" t="s">
        <v>63</v>
      </c>
      <c r="V236" s="75" t="s">
        <v>63</v>
      </c>
      <c r="W236" s="75" t="s">
        <v>65</v>
      </c>
      <c r="X236" s="75" t="s">
        <v>65</v>
      </c>
      <c r="Y236" s="75" t="s">
        <v>65</v>
      </c>
      <c r="Z236" s="75" t="s">
        <v>63</v>
      </c>
      <c r="AA236" s="75" t="s">
        <v>65</v>
      </c>
      <c r="AB236" s="75" t="s">
        <v>63</v>
      </c>
      <c r="AC236" s="75" t="s">
        <v>63</v>
      </c>
      <c r="AD236" s="75" t="s">
        <v>65</v>
      </c>
      <c r="AE236" s="75" t="s">
        <v>65</v>
      </c>
      <c r="AF236" s="75" t="s">
        <v>65</v>
      </c>
      <c r="AG236" s="75" t="s">
        <v>65</v>
      </c>
      <c r="AH236" s="75" t="s">
        <v>65</v>
      </c>
      <c r="AI236" s="75" t="s">
        <v>63</v>
      </c>
      <c r="AJ236" s="75" t="s">
        <v>63</v>
      </c>
      <c r="AK236" s="75" t="s">
        <v>65</v>
      </c>
      <c r="AL236" s="75" t="s">
        <v>65</v>
      </c>
      <c r="AM236" s="75" t="s">
        <v>65</v>
      </c>
      <c r="AN236" s="75" t="s">
        <v>65</v>
      </c>
      <c r="AO236" s="75" t="s">
        <v>65</v>
      </c>
      <c r="AP236" s="75" t="s">
        <v>63</v>
      </c>
      <c r="AQ236" s="75" t="s">
        <v>63</v>
      </c>
      <c r="AR236" s="75" t="s">
        <v>65</v>
      </c>
      <c r="AS236" s="75" t="s">
        <v>65</v>
      </c>
      <c r="AT236" s="80" t="s">
        <v>65</v>
      </c>
      <c r="AV236" s="89">
        <f t="shared" si="226"/>
        <v>22</v>
      </c>
      <c r="AW236" s="90">
        <f t="shared" si="227"/>
        <v>0</v>
      </c>
    </row>
    <row r="237" spans="1:49" ht="21.75" customHeight="1">
      <c r="A237" s="83">
        <v>20</v>
      </c>
      <c r="B237" s="183" t="str">
        <f t="shared" ca="1" si="228"/>
        <v/>
      </c>
      <c r="C237" s="184"/>
      <c r="D237" s="184"/>
      <c r="E237" s="179"/>
      <c r="F237" s="183" t="str">
        <f t="shared" ca="1" si="229"/>
        <v>▲▲△△</v>
      </c>
      <c r="G237" s="184"/>
      <c r="H237" s="184"/>
      <c r="I237" s="179"/>
      <c r="J237" s="174">
        <f t="shared" ca="1" si="223"/>
        <v>0.29032258064516131</v>
      </c>
      <c r="K237" s="175"/>
      <c r="L237" s="176">
        <f t="shared" ca="1" si="224"/>
        <v>31</v>
      </c>
      <c r="M237" s="177"/>
      <c r="N237" s="178">
        <f t="shared" ca="1" si="225"/>
        <v>9</v>
      </c>
      <c r="O237" s="179"/>
      <c r="P237" s="79" t="s">
        <v>65</v>
      </c>
      <c r="Q237" s="75" t="s">
        <v>65</v>
      </c>
      <c r="R237" s="75" t="s">
        <v>65</v>
      </c>
      <c r="S237" s="75" t="s">
        <v>65</v>
      </c>
      <c r="T237" s="75" t="s">
        <v>65</v>
      </c>
      <c r="U237" s="75" t="s">
        <v>63</v>
      </c>
      <c r="V237" s="75" t="s">
        <v>63</v>
      </c>
      <c r="W237" s="75" t="s">
        <v>65</v>
      </c>
      <c r="X237" s="75" t="s">
        <v>65</v>
      </c>
      <c r="Y237" s="75" t="s">
        <v>65</v>
      </c>
      <c r="Z237" s="75" t="s">
        <v>63</v>
      </c>
      <c r="AA237" s="75" t="s">
        <v>65</v>
      </c>
      <c r="AB237" s="75" t="s">
        <v>63</v>
      </c>
      <c r="AC237" s="75" t="s">
        <v>63</v>
      </c>
      <c r="AD237" s="75" t="s">
        <v>65</v>
      </c>
      <c r="AE237" s="75" t="s">
        <v>65</v>
      </c>
      <c r="AF237" s="75" t="s">
        <v>65</v>
      </c>
      <c r="AG237" s="75" t="s">
        <v>65</v>
      </c>
      <c r="AH237" s="75" t="s">
        <v>65</v>
      </c>
      <c r="AI237" s="75" t="s">
        <v>63</v>
      </c>
      <c r="AJ237" s="75" t="s">
        <v>63</v>
      </c>
      <c r="AK237" s="75" t="s">
        <v>65</v>
      </c>
      <c r="AL237" s="75" t="s">
        <v>65</v>
      </c>
      <c r="AM237" s="75" t="s">
        <v>65</v>
      </c>
      <c r="AN237" s="75" t="s">
        <v>65</v>
      </c>
      <c r="AO237" s="75" t="s">
        <v>65</v>
      </c>
      <c r="AP237" s="75" t="s">
        <v>63</v>
      </c>
      <c r="AQ237" s="75" t="s">
        <v>63</v>
      </c>
      <c r="AR237" s="75" t="s">
        <v>65</v>
      </c>
      <c r="AS237" s="75" t="s">
        <v>65</v>
      </c>
      <c r="AT237" s="80" t="s">
        <v>65</v>
      </c>
      <c r="AV237" s="89">
        <f t="shared" si="226"/>
        <v>22</v>
      </c>
      <c r="AW237" s="90">
        <f t="shared" si="227"/>
        <v>0</v>
      </c>
    </row>
    <row r="241" spans="1:49" ht="21.75" customHeight="1">
      <c r="B241" s="64"/>
      <c r="C241" s="64"/>
      <c r="D241" s="64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</row>
    <row r="242" spans="1:49" ht="21.75" customHeight="1">
      <c r="B242" s="150" t="s">
        <v>60</v>
      </c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</row>
    <row r="243" spans="1:49" ht="21.75" customHeight="1"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</row>
    <row r="244" spans="1:49" ht="21.75" customHeight="1">
      <c r="B244" s="215" t="s">
        <v>29</v>
      </c>
      <c r="C244" s="215"/>
      <c r="D244" s="215"/>
      <c r="E244" s="198" t="str">
        <f>基本情報!$G$10</f>
        <v>○○工事</v>
      </c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97" t="s">
        <v>69</v>
      </c>
      <c r="Y244" s="97"/>
      <c r="Z244" s="97"/>
      <c r="AA244" s="97"/>
      <c r="AB244" s="216" t="str">
        <f>基本情報!$F$3</f>
        <v>○○建設株式会社</v>
      </c>
      <c r="AC244" s="216"/>
      <c r="AD244" s="216"/>
      <c r="AE244" s="216"/>
      <c r="AF244" s="216"/>
      <c r="AG244" s="216"/>
      <c r="AH244" s="216"/>
      <c r="AI244" s="216"/>
      <c r="AJ244" s="216"/>
      <c r="AK244" s="216"/>
      <c r="AL244" s="216"/>
      <c r="AM244" s="216"/>
      <c r="AN244" s="63"/>
      <c r="AQ244" s="62"/>
      <c r="AR244" s="62"/>
      <c r="AS244" s="62"/>
      <c r="AT244" s="62"/>
    </row>
    <row r="246" spans="1:49" ht="21.75" customHeight="1">
      <c r="A246" s="96">
        <v>8</v>
      </c>
      <c r="B246" s="185">
        <f>IF(EDATE($X$5,A246)&gt;$AI$5,"",YEAR(EDATE($X$5,A246)))</f>
        <v>2023</v>
      </c>
      <c r="C246" s="186"/>
      <c r="D246" s="186"/>
      <c r="E246" s="61" t="s">
        <v>61</v>
      </c>
      <c r="F246" s="187">
        <f>IF(EDATE($X$5,A246)&gt;$AI$5,"",MONTH(EDATE($X$5,A246)))</f>
        <v>6</v>
      </c>
      <c r="G246" s="188"/>
      <c r="H246" s="188"/>
      <c r="I246" s="61" t="s">
        <v>62</v>
      </c>
      <c r="J246" s="199" t="s">
        <v>82</v>
      </c>
      <c r="K246" s="200"/>
      <c r="L246" s="200"/>
      <c r="M246" s="200"/>
      <c r="N246" s="200"/>
      <c r="O246" s="201"/>
      <c r="P246" s="88"/>
      <c r="AV246" s="94" t="s">
        <v>80</v>
      </c>
      <c r="AW246" s="95">
        <f>DAY(EOMONTH(P247,0))</f>
        <v>30</v>
      </c>
    </row>
    <row r="247" spans="1:49" ht="21.75" customHeight="1">
      <c r="A247" s="83"/>
      <c r="B247" s="180" t="s">
        <v>72</v>
      </c>
      <c r="C247" s="181"/>
      <c r="D247" s="181"/>
      <c r="E247" s="182"/>
      <c r="F247" s="180" t="s">
        <v>35</v>
      </c>
      <c r="G247" s="181"/>
      <c r="H247" s="181"/>
      <c r="I247" s="182"/>
      <c r="J247" s="180" t="s">
        <v>73</v>
      </c>
      <c r="K247" s="196"/>
      <c r="L247" s="197" t="s">
        <v>74</v>
      </c>
      <c r="M247" s="196"/>
      <c r="N247" s="197" t="s">
        <v>71</v>
      </c>
      <c r="O247" s="182"/>
      <c r="P247" s="78">
        <f>IF(EDATE($X$5,A246)&gt;$AI$5,"",DATE(B246,F246,1))</f>
        <v>45078</v>
      </c>
      <c r="Q247" s="76">
        <f>IF(P247="","",IF(MONTH(P247+1)=$F246,P247+1,""))</f>
        <v>45079</v>
      </c>
      <c r="R247" s="76">
        <f t="shared" ref="R247" si="230">IF(Q247="","",IF(MONTH(Q247+1)=$F246,Q247+1,""))</f>
        <v>45080</v>
      </c>
      <c r="S247" s="76">
        <f t="shared" ref="S247" si="231">IF(R247="","",IF(MONTH(R247+1)=$F246,R247+1,""))</f>
        <v>45081</v>
      </c>
      <c r="T247" s="76">
        <f t="shared" ref="T247" si="232">IF(S247="","",IF(MONTH(S247+1)=$F246,S247+1,""))</f>
        <v>45082</v>
      </c>
      <c r="U247" s="76">
        <f t="shared" ref="U247" si="233">IF(T247="","",IF(MONTH(T247+1)=$F246,T247+1,""))</f>
        <v>45083</v>
      </c>
      <c r="V247" s="76">
        <f t="shared" ref="V247" si="234">IF(U247="","",IF(MONTH(U247+1)=$F246,U247+1,""))</f>
        <v>45084</v>
      </c>
      <c r="W247" s="76">
        <f t="shared" ref="W247" si="235">IF(V247="","",IF(MONTH(V247+1)=$F246,V247+1,""))</f>
        <v>45085</v>
      </c>
      <c r="X247" s="76">
        <f t="shared" ref="X247" si="236">IF(W247="","",IF(MONTH(W247+1)=$F246,W247+1,""))</f>
        <v>45086</v>
      </c>
      <c r="Y247" s="76">
        <f t="shared" ref="Y247" si="237">IF(X247="","",IF(MONTH(X247+1)=$F246,X247+1,""))</f>
        <v>45087</v>
      </c>
      <c r="Z247" s="76">
        <f t="shared" ref="Z247" si="238">IF(Y247="","",IF(MONTH(Y247+1)=$F246,Y247+1,""))</f>
        <v>45088</v>
      </c>
      <c r="AA247" s="76">
        <f t="shared" ref="AA247" si="239">IF(Z247="","",IF(MONTH(Z247+1)=$F246,Z247+1,""))</f>
        <v>45089</v>
      </c>
      <c r="AB247" s="76">
        <f t="shared" ref="AB247" si="240">IF(AA247="","",IF(MONTH(AA247+1)=$F246,AA247+1,""))</f>
        <v>45090</v>
      </c>
      <c r="AC247" s="76">
        <f t="shared" ref="AC247" si="241">IF(AB247="","",IF(MONTH(AB247+1)=$F246,AB247+1,""))</f>
        <v>45091</v>
      </c>
      <c r="AD247" s="76">
        <f t="shared" ref="AD247" si="242">IF(AC247="","",IF(MONTH(AC247+1)=$F246,AC247+1,""))</f>
        <v>45092</v>
      </c>
      <c r="AE247" s="76">
        <f t="shared" ref="AE247" si="243">IF(AD247="","",IF(MONTH(AD247+1)=$F246,AD247+1,""))</f>
        <v>45093</v>
      </c>
      <c r="AF247" s="76">
        <f t="shared" ref="AF247" si="244">IF(AE247="","",IF(MONTH(AE247+1)=$F246,AE247+1,""))</f>
        <v>45094</v>
      </c>
      <c r="AG247" s="76">
        <f t="shared" ref="AG247" si="245">IF(AF247="","",IF(MONTH(AF247+1)=$F246,AF247+1,""))</f>
        <v>45095</v>
      </c>
      <c r="AH247" s="76">
        <f t="shared" ref="AH247" si="246">IF(AG247="","",IF(MONTH(AG247+1)=$F246,AG247+1,""))</f>
        <v>45096</v>
      </c>
      <c r="AI247" s="76">
        <f t="shared" ref="AI247" si="247">IF(AH247="","",IF(MONTH(AH247+1)=$F246,AH247+1,""))</f>
        <v>45097</v>
      </c>
      <c r="AJ247" s="76">
        <f t="shared" ref="AJ247" si="248">IF(AI247="","",IF(MONTH(AI247+1)=$F246,AI247+1,""))</f>
        <v>45098</v>
      </c>
      <c r="AK247" s="76">
        <f t="shared" ref="AK247" si="249">IF(AJ247="","",IF(MONTH(AJ247+1)=$F246,AJ247+1,""))</f>
        <v>45099</v>
      </c>
      <c r="AL247" s="76">
        <f t="shared" ref="AL247" si="250">IF(AK247="","",IF(MONTH(AK247+1)=$F246,AK247+1,""))</f>
        <v>45100</v>
      </c>
      <c r="AM247" s="76">
        <f t="shared" ref="AM247" si="251">IF(AL247="","",IF(MONTH(AL247+1)=$F246,AL247+1,""))</f>
        <v>45101</v>
      </c>
      <c r="AN247" s="76">
        <f t="shared" ref="AN247" si="252">IF(AM247="","",IF(MONTH(AM247+1)=$F246,AM247+1,""))</f>
        <v>45102</v>
      </c>
      <c r="AO247" s="76">
        <f t="shared" ref="AO247" si="253">IF(AN247="","",IF(MONTH(AN247+1)=$F246,AN247+1,""))</f>
        <v>45103</v>
      </c>
      <c r="AP247" s="76">
        <f t="shared" ref="AP247" si="254">IF(AO247="","",IF(MONTH(AO247+1)=$F246,AO247+1,""))</f>
        <v>45104</v>
      </c>
      <c r="AQ247" s="76">
        <f t="shared" ref="AQ247" si="255">IF(AP247="","",IF(MONTH(AP247+1)=$F246,AP247+1,""))</f>
        <v>45105</v>
      </c>
      <c r="AR247" s="76">
        <f t="shared" ref="AR247" si="256">IF(AQ247="","",IF(MONTH(AQ247+1)=$F246,AQ247+1,""))</f>
        <v>45106</v>
      </c>
      <c r="AS247" s="76">
        <f t="shared" ref="AS247" si="257">IF(AR247="","",IF(MONTH(AR247+1)=$F246,AR247+1,""))</f>
        <v>45107</v>
      </c>
      <c r="AT247" s="77" t="str">
        <f t="shared" ref="AT247" si="258">IF(AS247="","",IF(MONTH(AS247+1)=$F246,AS247+1,""))</f>
        <v/>
      </c>
      <c r="AV247" s="91" t="s">
        <v>78</v>
      </c>
      <c r="AW247" s="91" t="s">
        <v>79</v>
      </c>
    </row>
    <row r="248" spans="1:49" ht="21.75" customHeight="1">
      <c r="A248" s="83">
        <v>1</v>
      </c>
      <c r="B248" s="183" t="str">
        <f>$B$9</f>
        <v>○○建設株式会社</v>
      </c>
      <c r="C248" s="184"/>
      <c r="D248" s="184"/>
      <c r="E248" s="179"/>
      <c r="F248" s="183" t="str">
        <f>$F$9</f>
        <v>○○○○</v>
      </c>
      <c r="G248" s="184"/>
      <c r="H248" s="184"/>
      <c r="I248" s="179"/>
      <c r="J248" s="174">
        <f t="shared" ref="J248:J267" ca="1" si="259">IF(OFFSET(B247,-A248,0)="","",N248/L248)</f>
        <v>0.35714285714285715</v>
      </c>
      <c r="K248" s="175"/>
      <c r="L248" s="176">
        <f t="shared" ref="L248:L267" ca="1" si="260">IF(OFFSET(B247,-A248,0)="",0,OFFSET(AW248,-1-A248,0)-AW248)</f>
        <v>28</v>
      </c>
      <c r="M248" s="177"/>
      <c r="N248" s="178">
        <f t="shared" ref="N248:N267" ca="1" si="261">IF(OFFSET(B247,-A248,0)="",0,COUNTIF(P248:AT248,"休"))</f>
        <v>10</v>
      </c>
      <c r="O248" s="179"/>
      <c r="P248" s="79" t="s">
        <v>65</v>
      </c>
      <c r="Q248" s="75" t="s">
        <v>63</v>
      </c>
      <c r="R248" s="75" t="s">
        <v>65</v>
      </c>
      <c r="S248" s="75" t="s">
        <v>63</v>
      </c>
      <c r="T248" s="75" t="s">
        <v>65</v>
      </c>
      <c r="U248" s="75" t="s">
        <v>65</v>
      </c>
      <c r="V248" s="75" t="s">
        <v>65</v>
      </c>
      <c r="W248" s="75" t="s">
        <v>65</v>
      </c>
      <c r="X248" s="75" t="s">
        <v>65</v>
      </c>
      <c r="Y248" s="75" t="s">
        <v>65</v>
      </c>
      <c r="Z248" s="75" t="s">
        <v>63</v>
      </c>
      <c r="AA248" s="75" t="s">
        <v>65</v>
      </c>
      <c r="AB248" s="75" t="s">
        <v>65</v>
      </c>
      <c r="AC248" s="75" t="s">
        <v>63</v>
      </c>
      <c r="AD248" s="75" t="s">
        <v>65</v>
      </c>
      <c r="AE248" s="75" t="s">
        <v>65</v>
      </c>
      <c r="AF248" s="75" t="s">
        <v>65</v>
      </c>
      <c r="AG248" s="75" t="s">
        <v>63</v>
      </c>
      <c r="AH248" s="75" t="s">
        <v>65</v>
      </c>
      <c r="AI248" s="75" t="s">
        <v>65</v>
      </c>
      <c r="AJ248" s="75" t="s">
        <v>65</v>
      </c>
      <c r="AK248" s="75" t="s">
        <v>65</v>
      </c>
      <c r="AL248" s="75" t="s">
        <v>65</v>
      </c>
      <c r="AM248" s="75" t="s">
        <v>63</v>
      </c>
      <c r="AN248" s="75" t="s">
        <v>63</v>
      </c>
      <c r="AO248" s="75" t="s">
        <v>63</v>
      </c>
      <c r="AP248" s="75" t="s">
        <v>63</v>
      </c>
      <c r="AQ248" s="75" t="s">
        <v>63</v>
      </c>
      <c r="AR248" s="75" t="s">
        <v>64</v>
      </c>
      <c r="AS248" s="75" t="s">
        <v>64</v>
      </c>
      <c r="AT248" s="80"/>
      <c r="AV248" s="89">
        <f>COUNTIF(P248:AT248,"工")</f>
        <v>18</v>
      </c>
      <c r="AW248" s="90">
        <f>COUNTIF(P248:AT248,"外")</f>
        <v>2</v>
      </c>
    </row>
    <row r="249" spans="1:49" ht="21.75" customHeight="1">
      <c r="A249" s="83">
        <v>2</v>
      </c>
      <c r="B249" s="183" t="str">
        <f ca="1">OFFSET($B$9,A249-1,0)</f>
        <v/>
      </c>
      <c r="C249" s="184"/>
      <c r="D249" s="184"/>
      <c r="E249" s="179"/>
      <c r="F249" s="183" t="str">
        <f ca="1">OFFSET($F$9,A249-1,0)</f>
        <v>△△△△</v>
      </c>
      <c r="G249" s="184"/>
      <c r="H249" s="184"/>
      <c r="I249" s="179"/>
      <c r="J249" s="174">
        <f t="shared" ca="1" si="259"/>
        <v>0.35714285714285715</v>
      </c>
      <c r="K249" s="175"/>
      <c r="L249" s="176">
        <f t="shared" ca="1" si="260"/>
        <v>28</v>
      </c>
      <c r="M249" s="177"/>
      <c r="N249" s="178">
        <f t="shared" ca="1" si="261"/>
        <v>10</v>
      </c>
      <c r="O249" s="179"/>
      <c r="P249" s="79" t="s">
        <v>65</v>
      </c>
      <c r="Q249" s="75" t="s">
        <v>63</v>
      </c>
      <c r="R249" s="75" t="s">
        <v>65</v>
      </c>
      <c r="S249" s="75" t="s">
        <v>63</v>
      </c>
      <c r="T249" s="75" t="s">
        <v>65</v>
      </c>
      <c r="U249" s="75" t="s">
        <v>65</v>
      </c>
      <c r="V249" s="75" t="s">
        <v>65</v>
      </c>
      <c r="W249" s="75" t="s">
        <v>65</v>
      </c>
      <c r="X249" s="75" t="s">
        <v>65</v>
      </c>
      <c r="Y249" s="75" t="s">
        <v>65</v>
      </c>
      <c r="Z249" s="75" t="s">
        <v>63</v>
      </c>
      <c r="AA249" s="75" t="s">
        <v>65</v>
      </c>
      <c r="AB249" s="75" t="s">
        <v>65</v>
      </c>
      <c r="AC249" s="75" t="s">
        <v>63</v>
      </c>
      <c r="AD249" s="75" t="s">
        <v>65</v>
      </c>
      <c r="AE249" s="75" t="s">
        <v>65</v>
      </c>
      <c r="AF249" s="75" t="s">
        <v>65</v>
      </c>
      <c r="AG249" s="75" t="s">
        <v>63</v>
      </c>
      <c r="AH249" s="75" t="s">
        <v>65</v>
      </c>
      <c r="AI249" s="75" t="s">
        <v>65</v>
      </c>
      <c r="AJ249" s="75" t="s">
        <v>65</v>
      </c>
      <c r="AK249" s="75" t="s">
        <v>65</v>
      </c>
      <c r="AL249" s="75" t="s">
        <v>65</v>
      </c>
      <c r="AM249" s="75" t="s">
        <v>63</v>
      </c>
      <c r="AN249" s="75" t="s">
        <v>63</v>
      </c>
      <c r="AO249" s="75" t="s">
        <v>63</v>
      </c>
      <c r="AP249" s="75" t="s">
        <v>63</v>
      </c>
      <c r="AQ249" s="75" t="s">
        <v>63</v>
      </c>
      <c r="AR249" s="75" t="s">
        <v>64</v>
      </c>
      <c r="AS249" s="75" t="s">
        <v>64</v>
      </c>
      <c r="AT249" s="80"/>
      <c r="AV249" s="89">
        <f t="shared" ref="AV249:AV267" si="262">COUNTIF(P249:AT249,"工")</f>
        <v>18</v>
      </c>
      <c r="AW249" s="90">
        <f t="shared" ref="AW249:AW267" si="263">COUNTIF(P249:AT249,"外")</f>
        <v>2</v>
      </c>
    </row>
    <row r="250" spans="1:49" ht="21.75" customHeight="1">
      <c r="A250" s="83">
        <v>3</v>
      </c>
      <c r="B250" s="183" t="str">
        <f t="shared" ref="B250:B267" ca="1" si="264">OFFSET($B$9,A250-1,0)</f>
        <v/>
      </c>
      <c r="C250" s="184"/>
      <c r="D250" s="184"/>
      <c r="E250" s="179"/>
      <c r="F250" s="183" t="str">
        <f t="shared" ref="F250:F267" ca="1" si="265">OFFSET($F$9,A250-1,0)</f>
        <v>◇◇◇◇</v>
      </c>
      <c r="G250" s="184"/>
      <c r="H250" s="184"/>
      <c r="I250" s="179"/>
      <c r="J250" s="174">
        <f t="shared" ca="1" si="259"/>
        <v>0.35714285714285715</v>
      </c>
      <c r="K250" s="175"/>
      <c r="L250" s="176">
        <f t="shared" ca="1" si="260"/>
        <v>28</v>
      </c>
      <c r="M250" s="177"/>
      <c r="N250" s="178">
        <f t="shared" ca="1" si="261"/>
        <v>10</v>
      </c>
      <c r="O250" s="179"/>
      <c r="P250" s="79" t="s">
        <v>65</v>
      </c>
      <c r="Q250" s="75" t="s">
        <v>63</v>
      </c>
      <c r="R250" s="75" t="s">
        <v>65</v>
      </c>
      <c r="S250" s="75" t="s">
        <v>63</v>
      </c>
      <c r="T250" s="75" t="s">
        <v>65</v>
      </c>
      <c r="U250" s="75" t="s">
        <v>65</v>
      </c>
      <c r="V250" s="75" t="s">
        <v>65</v>
      </c>
      <c r="W250" s="75" t="s">
        <v>65</v>
      </c>
      <c r="X250" s="75" t="s">
        <v>65</v>
      </c>
      <c r="Y250" s="75" t="s">
        <v>65</v>
      </c>
      <c r="Z250" s="75" t="s">
        <v>63</v>
      </c>
      <c r="AA250" s="75" t="s">
        <v>65</v>
      </c>
      <c r="AB250" s="75" t="s">
        <v>65</v>
      </c>
      <c r="AC250" s="75" t="s">
        <v>63</v>
      </c>
      <c r="AD250" s="75" t="s">
        <v>65</v>
      </c>
      <c r="AE250" s="75" t="s">
        <v>65</v>
      </c>
      <c r="AF250" s="75" t="s">
        <v>65</v>
      </c>
      <c r="AG250" s="75" t="s">
        <v>63</v>
      </c>
      <c r="AH250" s="75" t="s">
        <v>65</v>
      </c>
      <c r="AI250" s="75" t="s">
        <v>65</v>
      </c>
      <c r="AJ250" s="75" t="s">
        <v>65</v>
      </c>
      <c r="AK250" s="75" t="s">
        <v>65</v>
      </c>
      <c r="AL250" s="75" t="s">
        <v>65</v>
      </c>
      <c r="AM250" s="75" t="s">
        <v>63</v>
      </c>
      <c r="AN250" s="75" t="s">
        <v>63</v>
      </c>
      <c r="AO250" s="75" t="s">
        <v>63</v>
      </c>
      <c r="AP250" s="75" t="s">
        <v>63</v>
      </c>
      <c r="AQ250" s="75" t="s">
        <v>63</v>
      </c>
      <c r="AR250" s="75" t="s">
        <v>64</v>
      </c>
      <c r="AS250" s="75" t="s">
        <v>64</v>
      </c>
      <c r="AT250" s="80"/>
      <c r="AV250" s="89">
        <f t="shared" si="262"/>
        <v>18</v>
      </c>
      <c r="AW250" s="90">
        <f t="shared" si="263"/>
        <v>2</v>
      </c>
    </row>
    <row r="251" spans="1:49" ht="21.75" customHeight="1">
      <c r="A251" s="83">
        <v>4</v>
      </c>
      <c r="B251" s="183" t="str">
        <f t="shared" ca="1" si="264"/>
        <v/>
      </c>
      <c r="C251" s="184"/>
      <c r="D251" s="184"/>
      <c r="E251" s="179"/>
      <c r="F251" s="183" t="str">
        <f t="shared" ca="1" si="265"/>
        <v>△△△△</v>
      </c>
      <c r="G251" s="184"/>
      <c r="H251" s="184"/>
      <c r="I251" s="179"/>
      <c r="J251" s="174">
        <f t="shared" ca="1" si="259"/>
        <v>0.35714285714285715</v>
      </c>
      <c r="K251" s="175"/>
      <c r="L251" s="176">
        <f t="shared" ca="1" si="260"/>
        <v>28</v>
      </c>
      <c r="M251" s="177"/>
      <c r="N251" s="178">
        <f t="shared" ca="1" si="261"/>
        <v>10</v>
      </c>
      <c r="O251" s="179"/>
      <c r="P251" s="79" t="s">
        <v>65</v>
      </c>
      <c r="Q251" s="75" t="s">
        <v>63</v>
      </c>
      <c r="R251" s="75" t="s">
        <v>65</v>
      </c>
      <c r="S251" s="75" t="s">
        <v>63</v>
      </c>
      <c r="T251" s="75" t="s">
        <v>65</v>
      </c>
      <c r="U251" s="75" t="s">
        <v>65</v>
      </c>
      <c r="V251" s="75" t="s">
        <v>65</v>
      </c>
      <c r="W251" s="75" t="s">
        <v>65</v>
      </c>
      <c r="X251" s="75" t="s">
        <v>65</v>
      </c>
      <c r="Y251" s="75" t="s">
        <v>65</v>
      </c>
      <c r="Z251" s="75" t="s">
        <v>63</v>
      </c>
      <c r="AA251" s="75" t="s">
        <v>65</v>
      </c>
      <c r="AB251" s="75" t="s">
        <v>65</v>
      </c>
      <c r="AC251" s="75" t="s">
        <v>63</v>
      </c>
      <c r="AD251" s="75" t="s">
        <v>65</v>
      </c>
      <c r="AE251" s="75" t="s">
        <v>65</v>
      </c>
      <c r="AF251" s="75" t="s">
        <v>65</v>
      </c>
      <c r="AG251" s="75" t="s">
        <v>63</v>
      </c>
      <c r="AH251" s="75" t="s">
        <v>65</v>
      </c>
      <c r="AI251" s="75" t="s">
        <v>65</v>
      </c>
      <c r="AJ251" s="75" t="s">
        <v>65</v>
      </c>
      <c r="AK251" s="75" t="s">
        <v>65</v>
      </c>
      <c r="AL251" s="75" t="s">
        <v>65</v>
      </c>
      <c r="AM251" s="75" t="s">
        <v>63</v>
      </c>
      <c r="AN251" s="75" t="s">
        <v>63</v>
      </c>
      <c r="AO251" s="75" t="s">
        <v>63</v>
      </c>
      <c r="AP251" s="75" t="s">
        <v>63</v>
      </c>
      <c r="AQ251" s="75" t="s">
        <v>63</v>
      </c>
      <c r="AR251" s="75" t="s">
        <v>64</v>
      </c>
      <c r="AS251" s="75" t="s">
        <v>64</v>
      </c>
      <c r="AT251" s="80"/>
      <c r="AV251" s="89">
        <f t="shared" si="262"/>
        <v>18</v>
      </c>
      <c r="AW251" s="90">
        <f t="shared" si="263"/>
        <v>2</v>
      </c>
    </row>
    <row r="252" spans="1:49" ht="21.75" customHeight="1">
      <c r="A252" s="83">
        <v>5</v>
      </c>
      <c r="B252" s="183" t="str">
        <f t="shared" ca="1" si="264"/>
        <v/>
      </c>
      <c r="C252" s="184"/>
      <c r="D252" s="184"/>
      <c r="E252" s="179"/>
      <c r="F252" s="183" t="str">
        <f t="shared" ca="1" si="265"/>
        <v>◎◎◎◎</v>
      </c>
      <c r="G252" s="184"/>
      <c r="H252" s="184"/>
      <c r="I252" s="179"/>
      <c r="J252" s="174">
        <f t="shared" ca="1" si="259"/>
        <v>0.35714285714285715</v>
      </c>
      <c r="K252" s="175"/>
      <c r="L252" s="176">
        <f t="shared" ca="1" si="260"/>
        <v>28</v>
      </c>
      <c r="M252" s="177"/>
      <c r="N252" s="178">
        <f t="shared" ca="1" si="261"/>
        <v>10</v>
      </c>
      <c r="O252" s="179"/>
      <c r="P252" s="79" t="s">
        <v>65</v>
      </c>
      <c r="Q252" s="75" t="s">
        <v>63</v>
      </c>
      <c r="R252" s="75" t="s">
        <v>65</v>
      </c>
      <c r="S252" s="75" t="s">
        <v>63</v>
      </c>
      <c r="T252" s="75" t="s">
        <v>65</v>
      </c>
      <c r="U252" s="75" t="s">
        <v>65</v>
      </c>
      <c r="V252" s="75" t="s">
        <v>65</v>
      </c>
      <c r="W252" s="75" t="s">
        <v>65</v>
      </c>
      <c r="X252" s="75" t="s">
        <v>65</v>
      </c>
      <c r="Y252" s="75" t="s">
        <v>65</v>
      </c>
      <c r="Z252" s="75" t="s">
        <v>63</v>
      </c>
      <c r="AA252" s="75" t="s">
        <v>65</v>
      </c>
      <c r="AB252" s="75" t="s">
        <v>65</v>
      </c>
      <c r="AC252" s="75" t="s">
        <v>63</v>
      </c>
      <c r="AD252" s="75" t="s">
        <v>65</v>
      </c>
      <c r="AE252" s="75" t="s">
        <v>65</v>
      </c>
      <c r="AF252" s="75" t="s">
        <v>65</v>
      </c>
      <c r="AG252" s="75" t="s">
        <v>63</v>
      </c>
      <c r="AH252" s="75" t="s">
        <v>65</v>
      </c>
      <c r="AI252" s="75" t="s">
        <v>65</v>
      </c>
      <c r="AJ252" s="75" t="s">
        <v>65</v>
      </c>
      <c r="AK252" s="75" t="s">
        <v>65</v>
      </c>
      <c r="AL252" s="75" t="s">
        <v>65</v>
      </c>
      <c r="AM252" s="75" t="s">
        <v>63</v>
      </c>
      <c r="AN252" s="75" t="s">
        <v>63</v>
      </c>
      <c r="AO252" s="75" t="s">
        <v>63</v>
      </c>
      <c r="AP252" s="75" t="s">
        <v>63</v>
      </c>
      <c r="AQ252" s="75" t="s">
        <v>63</v>
      </c>
      <c r="AR252" s="75" t="s">
        <v>64</v>
      </c>
      <c r="AS252" s="75" t="s">
        <v>64</v>
      </c>
      <c r="AT252" s="80"/>
      <c r="AV252" s="89">
        <f t="shared" si="262"/>
        <v>18</v>
      </c>
      <c r="AW252" s="90">
        <f t="shared" si="263"/>
        <v>2</v>
      </c>
    </row>
    <row r="253" spans="1:49" ht="21.75" customHeight="1">
      <c r="A253" s="83">
        <v>6</v>
      </c>
      <c r="B253" s="183" t="str">
        <f t="shared" ca="1" si="264"/>
        <v>△△工業株式会社</v>
      </c>
      <c r="C253" s="184"/>
      <c r="D253" s="184"/>
      <c r="E253" s="179"/>
      <c r="F253" s="183" t="str">
        <f t="shared" ca="1" si="265"/>
        <v>××××</v>
      </c>
      <c r="G253" s="184"/>
      <c r="H253" s="184"/>
      <c r="I253" s="179"/>
      <c r="J253" s="174">
        <f t="shared" ca="1" si="259"/>
        <v>0.35714285714285715</v>
      </c>
      <c r="K253" s="175"/>
      <c r="L253" s="176">
        <f t="shared" ca="1" si="260"/>
        <v>28</v>
      </c>
      <c r="M253" s="177"/>
      <c r="N253" s="178">
        <f t="shared" ca="1" si="261"/>
        <v>10</v>
      </c>
      <c r="O253" s="179"/>
      <c r="P253" s="79" t="s">
        <v>65</v>
      </c>
      <c r="Q253" s="75" t="s">
        <v>63</v>
      </c>
      <c r="R253" s="75" t="s">
        <v>65</v>
      </c>
      <c r="S253" s="75" t="s">
        <v>63</v>
      </c>
      <c r="T253" s="75" t="s">
        <v>65</v>
      </c>
      <c r="U253" s="75" t="s">
        <v>65</v>
      </c>
      <c r="V253" s="75" t="s">
        <v>65</v>
      </c>
      <c r="W253" s="75" t="s">
        <v>65</v>
      </c>
      <c r="X253" s="75" t="s">
        <v>65</v>
      </c>
      <c r="Y253" s="75" t="s">
        <v>65</v>
      </c>
      <c r="Z253" s="75" t="s">
        <v>63</v>
      </c>
      <c r="AA253" s="75" t="s">
        <v>65</v>
      </c>
      <c r="AB253" s="75" t="s">
        <v>65</v>
      </c>
      <c r="AC253" s="75" t="s">
        <v>63</v>
      </c>
      <c r="AD253" s="75" t="s">
        <v>65</v>
      </c>
      <c r="AE253" s="75" t="s">
        <v>65</v>
      </c>
      <c r="AF253" s="75" t="s">
        <v>65</v>
      </c>
      <c r="AG253" s="75" t="s">
        <v>63</v>
      </c>
      <c r="AH253" s="75" t="s">
        <v>65</v>
      </c>
      <c r="AI253" s="75" t="s">
        <v>65</v>
      </c>
      <c r="AJ253" s="75" t="s">
        <v>65</v>
      </c>
      <c r="AK253" s="75" t="s">
        <v>65</v>
      </c>
      <c r="AL253" s="75" t="s">
        <v>65</v>
      </c>
      <c r="AM253" s="75" t="s">
        <v>63</v>
      </c>
      <c r="AN253" s="75" t="s">
        <v>63</v>
      </c>
      <c r="AO253" s="75" t="s">
        <v>63</v>
      </c>
      <c r="AP253" s="75" t="s">
        <v>63</v>
      </c>
      <c r="AQ253" s="75" t="s">
        <v>63</v>
      </c>
      <c r="AR253" s="75" t="s">
        <v>64</v>
      </c>
      <c r="AS253" s="75" t="s">
        <v>64</v>
      </c>
      <c r="AT253" s="80"/>
      <c r="AV253" s="89">
        <f t="shared" si="262"/>
        <v>18</v>
      </c>
      <c r="AW253" s="90">
        <f t="shared" si="263"/>
        <v>2</v>
      </c>
    </row>
    <row r="254" spans="1:49" ht="21.75" customHeight="1">
      <c r="A254" s="83">
        <v>7</v>
      </c>
      <c r="B254" s="183" t="str">
        <f t="shared" ca="1" si="264"/>
        <v/>
      </c>
      <c r="C254" s="184"/>
      <c r="D254" s="184"/>
      <c r="E254" s="179"/>
      <c r="F254" s="183" t="str">
        <f t="shared" ca="1" si="265"/>
        <v>□□□□</v>
      </c>
      <c r="G254" s="184"/>
      <c r="H254" s="184"/>
      <c r="I254" s="179"/>
      <c r="J254" s="174">
        <f t="shared" ca="1" si="259"/>
        <v>0.35714285714285715</v>
      </c>
      <c r="K254" s="175"/>
      <c r="L254" s="176">
        <f t="shared" ca="1" si="260"/>
        <v>28</v>
      </c>
      <c r="M254" s="177"/>
      <c r="N254" s="178">
        <f t="shared" ca="1" si="261"/>
        <v>10</v>
      </c>
      <c r="O254" s="179"/>
      <c r="P254" s="79" t="s">
        <v>65</v>
      </c>
      <c r="Q254" s="75" t="s">
        <v>63</v>
      </c>
      <c r="R254" s="75" t="s">
        <v>65</v>
      </c>
      <c r="S254" s="75" t="s">
        <v>63</v>
      </c>
      <c r="T254" s="75" t="s">
        <v>65</v>
      </c>
      <c r="U254" s="75" t="s">
        <v>65</v>
      </c>
      <c r="V254" s="75" t="s">
        <v>65</v>
      </c>
      <c r="W254" s="75" t="s">
        <v>65</v>
      </c>
      <c r="X254" s="75" t="s">
        <v>65</v>
      </c>
      <c r="Y254" s="75" t="s">
        <v>65</v>
      </c>
      <c r="Z254" s="75" t="s">
        <v>63</v>
      </c>
      <c r="AA254" s="75" t="s">
        <v>65</v>
      </c>
      <c r="AB254" s="75" t="s">
        <v>65</v>
      </c>
      <c r="AC254" s="75" t="s">
        <v>63</v>
      </c>
      <c r="AD254" s="75" t="s">
        <v>65</v>
      </c>
      <c r="AE254" s="75" t="s">
        <v>65</v>
      </c>
      <c r="AF254" s="75" t="s">
        <v>65</v>
      </c>
      <c r="AG254" s="75" t="s">
        <v>63</v>
      </c>
      <c r="AH254" s="75" t="s">
        <v>65</v>
      </c>
      <c r="AI254" s="75" t="s">
        <v>65</v>
      </c>
      <c r="AJ254" s="75" t="s">
        <v>65</v>
      </c>
      <c r="AK254" s="75" t="s">
        <v>65</v>
      </c>
      <c r="AL254" s="75" t="s">
        <v>65</v>
      </c>
      <c r="AM254" s="75" t="s">
        <v>63</v>
      </c>
      <c r="AN254" s="75" t="s">
        <v>63</v>
      </c>
      <c r="AO254" s="75" t="s">
        <v>63</v>
      </c>
      <c r="AP254" s="75" t="s">
        <v>63</v>
      </c>
      <c r="AQ254" s="75" t="s">
        <v>63</v>
      </c>
      <c r="AR254" s="75" t="s">
        <v>64</v>
      </c>
      <c r="AS254" s="75" t="s">
        <v>64</v>
      </c>
      <c r="AT254" s="80"/>
      <c r="AV254" s="89">
        <f t="shared" si="262"/>
        <v>18</v>
      </c>
      <c r="AW254" s="90">
        <f t="shared" si="263"/>
        <v>2</v>
      </c>
    </row>
    <row r="255" spans="1:49" ht="21.75" customHeight="1">
      <c r="A255" s="83">
        <v>8</v>
      </c>
      <c r="B255" s="183" t="str">
        <f t="shared" ca="1" si="264"/>
        <v/>
      </c>
      <c r="C255" s="184"/>
      <c r="D255" s="184"/>
      <c r="E255" s="179"/>
      <c r="F255" s="183" t="str">
        <f t="shared" ca="1" si="265"/>
        <v>▽▽▽▽</v>
      </c>
      <c r="G255" s="184"/>
      <c r="H255" s="184"/>
      <c r="I255" s="179"/>
      <c r="J255" s="174">
        <f t="shared" ca="1" si="259"/>
        <v>0.35714285714285715</v>
      </c>
      <c r="K255" s="175"/>
      <c r="L255" s="176">
        <f t="shared" ca="1" si="260"/>
        <v>28</v>
      </c>
      <c r="M255" s="177"/>
      <c r="N255" s="178">
        <f t="shared" ca="1" si="261"/>
        <v>10</v>
      </c>
      <c r="O255" s="179"/>
      <c r="P255" s="79" t="s">
        <v>65</v>
      </c>
      <c r="Q255" s="75" t="s">
        <v>63</v>
      </c>
      <c r="R255" s="75" t="s">
        <v>65</v>
      </c>
      <c r="S255" s="75" t="s">
        <v>63</v>
      </c>
      <c r="T255" s="75" t="s">
        <v>65</v>
      </c>
      <c r="U255" s="75" t="s">
        <v>65</v>
      </c>
      <c r="V255" s="75" t="s">
        <v>65</v>
      </c>
      <c r="W255" s="75" t="s">
        <v>65</v>
      </c>
      <c r="X255" s="75" t="s">
        <v>65</v>
      </c>
      <c r="Y255" s="75" t="s">
        <v>65</v>
      </c>
      <c r="Z255" s="75" t="s">
        <v>63</v>
      </c>
      <c r="AA255" s="75" t="s">
        <v>65</v>
      </c>
      <c r="AB255" s="75" t="s">
        <v>65</v>
      </c>
      <c r="AC255" s="75" t="s">
        <v>63</v>
      </c>
      <c r="AD255" s="75" t="s">
        <v>65</v>
      </c>
      <c r="AE255" s="75" t="s">
        <v>65</v>
      </c>
      <c r="AF255" s="75" t="s">
        <v>65</v>
      </c>
      <c r="AG255" s="75" t="s">
        <v>63</v>
      </c>
      <c r="AH255" s="75" t="s">
        <v>65</v>
      </c>
      <c r="AI255" s="75" t="s">
        <v>65</v>
      </c>
      <c r="AJ255" s="75" t="s">
        <v>65</v>
      </c>
      <c r="AK255" s="75" t="s">
        <v>65</v>
      </c>
      <c r="AL255" s="75" t="s">
        <v>65</v>
      </c>
      <c r="AM255" s="75" t="s">
        <v>63</v>
      </c>
      <c r="AN255" s="75" t="s">
        <v>63</v>
      </c>
      <c r="AO255" s="75" t="s">
        <v>63</v>
      </c>
      <c r="AP255" s="75" t="s">
        <v>63</v>
      </c>
      <c r="AQ255" s="75" t="s">
        <v>63</v>
      </c>
      <c r="AR255" s="75" t="s">
        <v>64</v>
      </c>
      <c r="AS255" s="75" t="s">
        <v>64</v>
      </c>
      <c r="AT255" s="80"/>
      <c r="AV255" s="89">
        <f t="shared" si="262"/>
        <v>18</v>
      </c>
      <c r="AW255" s="90">
        <f t="shared" si="263"/>
        <v>2</v>
      </c>
    </row>
    <row r="256" spans="1:49" ht="21.75" customHeight="1">
      <c r="A256" s="83">
        <v>9</v>
      </c>
      <c r="B256" s="183" t="str">
        <f t="shared" ca="1" si="264"/>
        <v/>
      </c>
      <c r="C256" s="184"/>
      <c r="D256" s="184"/>
      <c r="E256" s="179"/>
      <c r="F256" s="183" t="str">
        <f t="shared" ca="1" si="265"/>
        <v>●●●●</v>
      </c>
      <c r="G256" s="184"/>
      <c r="H256" s="184"/>
      <c r="I256" s="179"/>
      <c r="J256" s="174">
        <f t="shared" ca="1" si="259"/>
        <v>0.35714285714285715</v>
      </c>
      <c r="K256" s="175"/>
      <c r="L256" s="176">
        <f t="shared" ca="1" si="260"/>
        <v>28</v>
      </c>
      <c r="M256" s="177"/>
      <c r="N256" s="178">
        <f t="shared" ca="1" si="261"/>
        <v>10</v>
      </c>
      <c r="O256" s="179"/>
      <c r="P256" s="79" t="s">
        <v>65</v>
      </c>
      <c r="Q256" s="75" t="s">
        <v>63</v>
      </c>
      <c r="R256" s="75" t="s">
        <v>65</v>
      </c>
      <c r="S256" s="75" t="s">
        <v>63</v>
      </c>
      <c r="T256" s="75" t="s">
        <v>65</v>
      </c>
      <c r="U256" s="75" t="s">
        <v>65</v>
      </c>
      <c r="V256" s="75" t="s">
        <v>65</v>
      </c>
      <c r="W256" s="75" t="s">
        <v>65</v>
      </c>
      <c r="X256" s="75" t="s">
        <v>65</v>
      </c>
      <c r="Y256" s="75" t="s">
        <v>65</v>
      </c>
      <c r="Z256" s="75" t="s">
        <v>63</v>
      </c>
      <c r="AA256" s="75" t="s">
        <v>65</v>
      </c>
      <c r="AB256" s="75" t="s">
        <v>65</v>
      </c>
      <c r="AC256" s="75" t="s">
        <v>63</v>
      </c>
      <c r="AD256" s="75" t="s">
        <v>65</v>
      </c>
      <c r="AE256" s="75" t="s">
        <v>65</v>
      </c>
      <c r="AF256" s="75" t="s">
        <v>65</v>
      </c>
      <c r="AG256" s="75" t="s">
        <v>63</v>
      </c>
      <c r="AH256" s="75" t="s">
        <v>65</v>
      </c>
      <c r="AI256" s="75" t="s">
        <v>65</v>
      </c>
      <c r="AJ256" s="75" t="s">
        <v>65</v>
      </c>
      <c r="AK256" s="75" t="s">
        <v>65</v>
      </c>
      <c r="AL256" s="75" t="s">
        <v>65</v>
      </c>
      <c r="AM256" s="75" t="s">
        <v>63</v>
      </c>
      <c r="AN256" s="75" t="s">
        <v>63</v>
      </c>
      <c r="AO256" s="75" t="s">
        <v>63</v>
      </c>
      <c r="AP256" s="75" t="s">
        <v>63</v>
      </c>
      <c r="AQ256" s="75" t="s">
        <v>63</v>
      </c>
      <c r="AR256" s="75" t="s">
        <v>64</v>
      </c>
      <c r="AS256" s="75" t="s">
        <v>64</v>
      </c>
      <c r="AT256" s="80"/>
      <c r="AV256" s="89">
        <f t="shared" si="262"/>
        <v>18</v>
      </c>
      <c r="AW256" s="90">
        <f t="shared" si="263"/>
        <v>2</v>
      </c>
    </row>
    <row r="257" spans="1:49" ht="21.75" customHeight="1">
      <c r="A257" s="83">
        <v>10</v>
      </c>
      <c r="B257" s="183" t="str">
        <f t="shared" ca="1" si="264"/>
        <v/>
      </c>
      <c r="C257" s="184"/>
      <c r="D257" s="184"/>
      <c r="E257" s="179"/>
      <c r="F257" s="183" t="str">
        <f t="shared" ca="1" si="265"/>
        <v>▲▲▲▲</v>
      </c>
      <c r="G257" s="184"/>
      <c r="H257" s="184"/>
      <c r="I257" s="179"/>
      <c r="J257" s="174">
        <f t="shared" ca="1" si="259"/>
        <v>0.35714285714285715</v>
      </c>
      <c r="K257" s="175"/>
      <c r="L257" s="176">
        <f t="shared" ca="1" si="260"/>
        <v>28</v>
      </c>
      <c r="M257" s="177"/>
      <c r="N257" s="178">
        <f t="shared" ca="1" si="261"/>
        <v>10</v>
      </c>
      <c r="O257" s="179"/>
      <c r="P257" s="79" t="s">
        <v>65</v>
      </c>
      <c r="Q257" s="75" t="s">
        <v>63</v>
      </c>
      <c r="R257" s="75" t="s">
        <v>65</v>
      </c>
      <c r="S257" s="75" t="s">
        <v>63</v>
      </c>
      <c r="T257" s="75" t="s">
        <v>65</v>
      </c>
      <c r="U257" s="75" t="s">
        <v>65</v>
      </c>
      <c r="V257" s="75" t="s">
        <v>65</v>
      </c>
      <c r="W257" s="75" t="s">
        <v>65</v>
      </c>
      <c r="X257" s="75" t="s">
        <v>65</v>
      </c>
      <c r="Y257" s="75" t="s">
        <v>65</v>
      </c>
      <c r="Z257" s="75" t="s">
        <v>63</v>
      </c>
      <c r="AA257" s="75" t="s">
        <v>65</v>
      </c>
      <c r="AB257" s="75" t="s">
        <v>65</v>
      </c>
      <c r="AC257" s="75" t="s">
        <v>63</v>
      </c>
      <c r="AD257" s="75" t="s">
        <v>65</v>
      </c>
      <c r="AE257" s="75" t="s">
        <v>65</v>
      </c>
      <c r="AF257" s="75" t="s">
        <v>65</v>
      </c>
      <c r="AG257" s="75" t="s">
        <v>63</v>
      </c>
      <c r="AH257" s="75" t="s">
        <v>65</v>
      </c>
      <c r="AI257" s="75" t="s">
        <v>65</v>
      </c>
      <c r="AJ257" s="75" t="s">
        <v>65</v>
      </c>
      <c r="AK257" s="75" t="s">
        <v>65</v>
      </c>
      <c r="AL257" s="75" t="s">
        <v>65</v>
      </c>
      <c r="AM257" s="75" t="s">
        <v>63</v>
      </c>
      <c r="AN257" s="75" t="s">
        <v>63</v>
      </c>
      <c r="AO257" s="75" t="s">
        <v>63</v>
      </c>
      <c r="AP257" s="75" t="s">
        <v>63</v>
      </c>
      <c r="AQ257" s="75" t="s">
        <v>63</v>
      </c>
      <c r="AR257" s="75" t="s">
        <v>64</v>
      </c>
      <c r="AS257" s="75" t="s">
        <v>64</v>
      </c>
      <c r="AT257" s="80"/>
      <c r="AV257" s="89">
        <f t="shared" si="262"/>
        <v>18</v>
      </c>
      <c r="AW257" s="90">
        <f t="shared" si="263"/>
        <v>2</v>
      </c>
    </row>
    <row r="258" spans="1:49" ht="21.75" customHeight="1">
      <c r="A258" s="83">
        <v>11</v>
      </c>
      <c r="B258" s="183" t="str">
        <f t="shared" ca="1" si="264"/>
        <v>◆◆建設有限会社</v>
      </c>
      <c r="C258" s="184"/>
      <c r="D258" s="184"/>
      <c r="E258" s="179"/>
      <c r="F258" s="183" t="str">
        <f t="shared" ca="1" si="265"/>
        <v>◆◆◆◆</v>
      </c>
      <c r="G258" s="184"/>
      <c r="H258" s="184"/>
      <c r="I258" s="179"/>
      <c r="J258" s="174">
        <f t="shared" ca="1" si="259"/>
        <v>0.35714285714285715</v>
      </c>
      <c r="K258" s="175"/>
      <c r="L258" s="176">
        <f t="shared" ca="1" si="260"/>
        <v>28</v>
      </c>
      <c r="M258" s="177"/>
      <c r="N258" s="178">
        <f t="shared" ca="1" si="261"/>
        <v>10</v>
      </c>
      <c r="O258" s="179"/>
      <c r="P258" s="79" t="s">
        <v>65</v>
      </c>
      <c r="Q258" s="75" t="s">
        <v>63</v>
      </c>
      <c r="R258" s="75" t="s">
        <v>65</v>
      </c>
      <c r="S258" s="75" t="s">
        <v>63</v>
      </c>
      <c r="T258" s="75" t="s">
        <v>65</v>
      </c>
      <c r="U258" s="75" t="s">
        <v>65</v>
      </c>
      <c r="V258" s="75" t="s">
        <v>65</v>
      </c>
      <c r="W258" s="75" t="s">
        <v>65</v>
      </c>
      <c r="X258" s="75" t="s">
        <v>65</v>
      </c>
      <c r="Y258" s="75" t="s">
        <v>65</v>
      </c>
      <c r="Z258" s="75" t="s">
        <v>63</v>
      </c>
      <c r="AA258" s="75" t="s">
        <v>65</v>
      </c>
      <c r="AB258" s="75" t="s">
        <v>65</v>
      </c>
      <c r="AC258" s="75" t="s">
        <v>63</v>
      </c>
      <c r="AD258" s="75" t="s">
        <v>65</v>
      </c>
      <c r="AE258" s="75" t="s">
        <v>65</v>
      </c>
      <c r="AF258" s="75" t="s">
        <v>65</v>
      </c>
      <c r="AG258" s="75" t="s">
        <v>63</v>
      </c>
      <c r="AH258" s="75" t="s">
        <v>65</v>
      </c>
      <c r="AI258" s="75" t="s">
        <v>65</v>
      </c>
      <c r="AJ258" s="75" t="s">
        <v>65</v>
      </c>
      <c r="AK258" s="75" t="s">
        <v>65</v>
      </c>
      <c r="AL258" s="75" t="s">
        <v>65</v>
      </c>
      <c r="AM258" s="75" t="s">
        <v>63</v>
      </c>
      <c r="AN258" s="75" t="s">
        <v>63</v>
      </c>
      <c r="AO258" s="75" t="s">
        <v>63</v>
      </c>
      <c r="AP258" s="75" t="s">
        <v>63</v>
      </c>
      <c r="AQ258" s="75" t="s">
        <v>63</v>
      </c>
      <c r="AR258" s="75" t="s">
        <v>64</v>
      </c>
      <c r="AS258" s="75" t="s">
        <v>64</v>
      </c>
      <c r="AT258" s="80"/>
      <c r="AV258" s="89">
        <f t="shared" si="262"/>
        <v>18</v>
      </c>
      <c r="AW258" s="90">
        <f t="shared" si="263"/>
        <v>2</v>
      </c>
    </row>
    <row r="259" spans="1:49" ht="21.75" customHeight="1">
      <c r="A259" s="83">
        <v>12</v>
      </c>
      <c r="B259" s="183" t="str">
        <f t="shared" ca="1" si="264"/>
        <v/>
      </c>
      <c r="C259" s="184"/>
      <c r="D259" s="184"/>
      <c r="E259" s="179"/>
      <c r="F259" s="183" t="str">
        <f t="shared" ca="1" si="265"/>
        <v>▼▼▼▼</v>
      </c>
      <c r="G259" s="184"/>
      <c r="H259" s="184"/>
      <c r="I259" s="179"/>
      <c r="J259" s="174">
        <f t="shared" ca="1" si="259"/>
        <v>0.35714285714285715</v>
      </c>
      <c r="K259" s="175"/>
      <c r="L259" s="176">
        <f t="shared" ca="1" si="260"/>
        <v>28</v>
      </c>
      <c r="M259" s="177"/>
      <c r="N259" s="178">
        <f t="shared" ca="1" si="261"/>
        <v>10</v>
      </c>
      <c r="O259" s="179"/>
      <c r="P259" s="79" t="s">
        <v>65</v>
      </c>
      <c r="Q259" s="75" t="s">
        <v>63</v>
      </c>
      <c r="R259" s="75" t="s">
        <v>65</v>
      </c>
      <c r="S259" s="75" t="s">
        <v>63</v>
      </c>
      <c r="T259" s="75" t="s">
        <v>65</v>
      </c>
      <c r="U259" s="75" t="s">
        <v>65</v>
      </c>
      <c r="V259" s="75" t="s">
        <v>65</v>
      </c>
      <c r="W259" s="75" t="s">
        <v>65</v>
      </c>
      <c r="X259" s="75" t="s">
        <v>65</v>
      </c>
      <c r="Y259" s="75" t="s">
        <v>65</v>
      </c>
      <c r="Z259" s="75" t="s">
        <v>63</v>
      </c>
      <c r="AA259" s="75" t="s">
        <v>65</v>
      </c>
      <c r="AB259" s="75" t="s">
        <v>65</v>
      </c>
      <c r="AC259" s="75" t="s">
        <v>63</v>
      </c>
      <c r="AD259" s="75" t="s">
        <v>65</v>
      </c>
      <c r="AE259" s="75" t="s">
        <v>65</v>
      </c>
      <c r="AF259" s="75" t="s">
        <v>65</v>
      </c>
      <c r="AG259" s="75" t="s">
        <v>63</v>
      </c>
      <c r="AH259" s="75" t="s">
        <v>65</v>
      </c>
      <c r="AI259" s="75" t="s">
        <v>65</v>
      </c>
      <c r="AJ259" s="75" t="s">
        <v>65</v>
      </c>
      <c r="AK259" s="75" t="s">
        <v>65</v>
      </c>
      <c r="AL259" s="75" t="s">
        <v>65</v>
      </c>
      <c r="AM259" s="75" t="s">
        <v>63</v>
      </c>
      <c r="AN259" s="75" t="s">
        <v>63</v>
      </c>
      <c r="AO259" s="75" t="s">
        <v>63</v>
      </c>
      <c r="AP259" s="75" t="s">
        <v>63</v>
      </c>
      <c r="AQ259" s="75" t="s">
        <v>63</v>
      </c>
      <c r="AR259" s="75" t="s">
        <v>64</v>
      </c>
      <c r="AS259" s="75" t="s">
        <v>64</v>
      </c>
      <c r="AT259" s="80"/>
      <c r="AV259" s="89">
        <f t="shared" si="262"/>
        <v>18</v>
      </c>
      <c r="AW259" s="90">
        <f t="shared" si="263"/>
        <v>2</v>
      </c>
    </row>
    <row r="260" spans="1:49" ht="21.75" customHeight="1">
      <c r="A260" s="83">
        <v>13</v>
      </c>
      <c r="B260" s="183" t="str">
        <f t="shared" ca="1" si="264"/>
        <v/>
      </c>
      <c r="C260" s="184"/>
      <c r="D260" s="184"/>
      <c r="E260" s="179"/>
      <c r="F260" s="183" t="str">
        <f t="shared" ca="1" si="265"/>
        <v>■■■■</v>
      </c>
      <c r="G260" s="184"/>
      <c r="H260" s="184"/>
      <c r="I260" s="179"/>
      <c r="J260" s="174">
        <f t="shared" ca="1" si="259"/>
        <v>0.35714285714285715</v>
      </c>
      <c r="K260" s="175"/>
      <c r="L260" s="176">
        <f t="shared" ca="1" si="260"/>
        <v>28</v>
      </c>
      <c r="M260" s="177"/>
      <c r="N260" s="178">
        <f t="shared" ca="1" si="261"/>
        <v>10</v>
      </c>
      <c r="O260" s="179"/>
      <c r="P260" s="79" t="s">
        <v>65</v>
      </c>
      <c r="Q260" s="75" t="s">
        <v>63</v>
      </c>
      <c r="R260" s="75" t="s">
        <v>65</v>
      </c>
      <c r="S260" s="75" t="s">
        <v>63</v>
      </c>
      <c r="T260" s="75" t="s">
        <v>65</v>
      </c>
      <c r="U260" s="75" t="s">
        <v>65</v>
      </c>
      <c r="V260" s="75" t="s">
        <v>65</v>
      </c>
      <c r="W260" s="75" t="s">
        <v>65</v>
      </c>
      <c r="X260" s="75" t="s">
        <v>65</v>
      </c>
      <c r="Y260" s="75" t="s">
        <v>65</v>
      </c>
      <c r="Z260" s="75" t="s">
        <v>63</v>
      </c>
      <c r="AA260" s="75" t="s">
        <v>65</v>
      </c>
      <c r="AB260" s="75" t="s">
        <v>65</v>
      </c>
      <c r="AC260" s="75" t="s">
        <v>63</v>
      </c>
      <c r="AD260" s="75" t="s">
        <v>65</v>
      </c>
      <c r="AE260" s="75" t="s">
        <v>65</v>
      </c>
      <c r="AF260" s="75" t="s">
        <v>65</v>
      </c>
      <c r="AG260" s="75" t="s">
        <v>63</v>
      </c>
      <c r="AH260" s="75" t="s">
        <v>65</v>
      </c>
      <c r="AI260" s="75" t="s">
        <v>65</v>
      </c>
      <c r="AJ260" s="75" t="s">
        <v>65</v>
      </c>
      <c r="AK260" s="75" t="s">
        <v>65</v>
      </c>
      <c r="AL260" s="75" t="s">
        <v>65</v>
      </c>
      <c r="AM260" s="75" t="s">
        <v>63</v>
      </c>
      <c r="AN260" s="75" t="s">
        <v>63</v>
      </c>
      <c r="AO260" s="75" t="s">
        <v>63</v>
      </c>
      <c r="AP260" s="75" t="s">
        <v>63</v>
      </c>
      <c r="AQ260" s="75" t="s">
        <v>63</v>
      </c>
      <c r="AR260" s="75" t="s">
        <v>64</v>
      </c>
      <c r="AS260" s="75" t="s">
        <v>64</v>
      </c>
      <c r="AT260" s="80"/>
      <c r="AV260" s="89">
        <f t="shared" si="262"/>
        <v>18</v>
      </c>
      <c r="AW260" s="90">
        <f t="shared" si="263"/>
        <v>2</v>
      </c>
    </row>
    <row r="261" spans="1:49" ht="21.75" customHeight="1">
      <c r="A261" s="83">
        <v>14</v>
      </c>
      <c r="B261" s="183" t="str">
        <f t="shared" ca="1" si="264"/>
        <v/>
      </c>
      <c r="C261" s="184"/>
      <c r="D261" s="184"/>
      <c r="E261" s="179"/>
      <c r="F261" s="183" t="str">
        <f t="shared" ca="1" si="265"/>
        <v>○○●●</v>
      </c>
      <c r="G261" s="184"/>
      <c r="H261" s="184"/>
      <c r="I261" s="179"/>
      <c r="J261" s="174">
        <f t="shared" ca="1" si="259"/>
        <v>0.35714285714285715</v>
      </c>
      <c r="K261" s="175"/>
      <c r="L261" s="176">
        <f t="shared" ca="1" si="260"/>
        <v>28</v>
      </c>
      <c r="M261" s="177"/>
      <c r="N261" s="178">
        <f t="shared" ca="1" si="261"/>
        <v>10</v>
      </c>
      <c r="O261" s="179"/>
      <c r="P261" s="79" t="s">
        <v>65</v>
      </c>
      <c r="Q261" s="75" t="s">
        <v>63</v>
      </c>
      <c r="R261" s="75" t="s">
        <v>65</v>
      </c>
      <c r="S261" s="75" t="s">
        <v>63</v>
      </c>
      <c r="T261" s="75" t="s">
        <v>65</v>
      </c>
      <c r="U261" s="75" t="s">
        <v>65</v>
      </c>
      <c r="V261" s="75" t="s">
        <v>65</v>
      </c>
      <c r="W261" s="75" t="s">
        <v>65</v>
      </c>
      <c r="X261" s="75" t="s">
        <v>65</v>
      </c>
      <c r="Y261" s="75" t="s">
        <v>65</v>
      </c>
      <c r="Z261" s="75" t="s">
        <v>63</v>
      </c>
      <c r="AA261" s="75" t="s">
        <v>65</v>
      </c>
      <c r="AB261" s="75" t="s">
        <v>65</v>
      </c>
      <c r="AC261" s="75" t="s">
        <v>63</v>
      </c>
      <c r="AD261" s="75" t="s">
        <v>65</v>
      </c>
      <c r="AE261" s="75" t="s">
        <v>65</v>
      </c>
      <c r="AF261" s="75" t="s">
        <v>65</v>
      </c>
      <c r="AG261" s="75" t="s">
        <v>63</v>
      </c>
      <c r="AH261" s="75" t="s">
        <v>65</v>
      </c>
      <c r="AI261" s="75" t="s">
        <v>65</v>
      </c>
      <c r="AJ261" s="75" t="s">
        <v>65</v>
      </c>
      <c r="AK261" s="75" t="s">
        <v>65</v>
      </c>
      <c r="AL261" s="75" t="s">
        <v>65</v>
      </c>
      <c r="AM261" s="75" t="s">
        <v>63</v>
      </c>
      <c r="AN261" s="75" t="s">
        <v>63</v>
      </c>
      <c r="AO261" s="75" t="s">
        <v>63</v>
      </c>
      <c r="AP261" s="75" t="s">
        <v>63</v>
      </c>
      <c r="AQ261" s="75" t="s">
        <v>63</v>
      </c>
      <c r="AR261" s="75" t="s">
        <v>64</v>
      </c>
      <c r="AS261" s="75" t="s">
        <v>64</v>
      </c>
      <c r="AT261" s="80"/>
      <c r="AV261" s="89">
        <f t="shared" si="262"/>
        <v>18</v>
      </c>
      <c r="AW261" s="90">
        <f t="shared" si="263"/>
        <v>2</v>
      </c>
    </row>
    <row r="262" spans="1:49" ht="21.75" customHeight="1">
      <c r="A262" s="83">
        <v>15</v>
      </c>
      <c r="B262" s="183" t="str">
        <f t="shared" ca="1" si="264"/>
        <v/>
      </c>
      <c r="C262" s="184"/>
      <c r="D262" s="184"/>
      <c r="E262" s="179"/>
      <c r="F262" s="183" t="str">
        <f t="shared" ca="1" si="265"/>
        <v>△△▲▲</v>
      </c>
      <c r="G262" s="184"/>
      <c r="H262" s="184"/>
      <c r="I262" s="179"/>
      <c r="J262" s="174">
        <f t="shared" ca="1" si="259"/>
        <v>0.35714285714285715</v>
      </c>
      <c r="K262" s="175"/>
      <c r="L262" s="176">
        <f t="shared" ca="1" si="260"/>
        <v>28</v>
      </c>
      <c r="M262" s="177"/>
      <c r="N262" s="178">
        <f t="shared" ca="1" si="261"/>
        <v>10</v>
      </c>
      <c r="O262" s="179"/>
      <c r="P262" s="79" t="s">
        <v>65</v>
      </c>
      <c r="Q262" s="75" t="s">
        <v>63</v>
      </c>
      <c r="R262" s="75" t="s">
        <v>65</v>
      </c>
      <c r="S262" s="75" t="s">
        <v>63</v>
      </c>
      <c r="T262" s="75" t="s">
        <v>65</v>
      </c>
      <c r="U262" s="75" t="s">
        <v>65</v>
      </c>
      <c r="V262" s="75" t="s">
        <v>65</v>
      </c>
      <c r="W262" s="75" t="s">
        <v>65</v>
      </c>
      <c r="X262" s="75" t="s">
        <v>65</v>
      </c>
      <c r="Y262" s="75" t="s">
        <v>65</v>
      </c>
      <c r="Z262" s="75" t="s">
        <v>63</v>
      </c>
      <c r="AA262" s="75" t="s">
        <v>65</v>
      </c>
      <c r="AB262" s="75" t="s">
        <v>65</v>
      </c>
      <c r="AC262" s="75" t="s">
        <v>63</v>
      </c>
      <c r="AD262" s="75" t="s">
        <v>65</v>
      </c>
      <c r="AE262" s="75" t="s">
        <v>65</v>
      </c>
      <c r="AF262" s="75" t="s">
        <v>65</v>
      </c>
      <c r="AG262" s="75" t="s">
        <v>63</v>
      </c>
      <c r="AH262" s="75" t="s">
        <v>65</v>
      </c>
      <c r="AI262" s="75" t="s">
        <v>65</v>
      </c>
      <c r="AJ262" s="75" t="s">
        <v>65</v>
      </c>
      <c r="AK262" s="75" t="s">
        <v>65</v>
      </c>
      <c r="AL262" s="75" t="s">
        <v>65</v>
      </c>
      <c r="AM262" s="75" t="s">
        <v>63</v>
      </c>
      <c r="AN262" s="75" t="s">
        <v>63</v>
      </c>
      <c r="AO262" s="75" t="s">
        <v>63</v>
      </c>
      <c r="AP262" s="75" t="s">
        <v>63</v>
      </c>
      <c r="AQ262" s="75" t="s">
        <v>63</v>
      </c>
      <c r="AR262" s="75" t="s">
        <v>64</v>
      </c>
      <c r="AS262" s="75" t="s">
        <v>64</v>
      </c>
      <c r="AT262" s="80"/>
      <c r="AV262" s="89">
        <f t="shared" si="262"/>
        <v>18</v>
      </c>
      <c r="AW262" s="90">
        <f t="shared" si="263"/>
        <v>2</v>
      </c>
    </row>
    <row r="263" spans="1:49" ht="21.75" customHeight="1">
      <c r="A263" s="83">
        <v>16</v>
      </c>
      <c r="B263" s="183" t="str">
        <f t="shared" ca="1" si="264"/>
        <v>株式会社□□組</v>
      </c>
      <c r="C263" s="184"/>
      <c r="D263" s="184"/>
      <c r="E263" s="179"/>
      <c r="F263" s="183" t="str">
        <f t="shared" ca="1" si="265"/>
        <v>□□■■</v>
      </c>
      <c r="G263" s="184"/>
      <c r="H263" s="184"/>
      <c r="I263" s="179"/>
      <c r="J263" s="174">
        <f t="shared" ca="1" si="259"/>
        <v>0.35714285714285715</v>
      </c>
      <c r="K263" s="175"/>
      <c r="L263" s="176">
        <f t="shared" ca="1" si="260"/>
        <v>28</v>
      </c>
      <c r="M263" s="177"/>
      <c r="N263" s="178">
        <f t="shared" ca="1" si="261"/>
        <v>10</v>
      </c>
      <c r="O263" s="179"/>
      <c r="P263" s="79" t="s">
        <v>65</v>
      </c>
      <c r="Q263" s="75" t="s">
        <v>63</v>
      </c>
      <c r="R263" s="75" t="s">
        <v>65</v>
      </c>
      <c r="S263" s="75" t="s">
        <v>63</v>
      </c>
      <c r="T263" s="75" t="s">
        <v>65</v>
      </c>
      <c r="U263" s="75" t="s">
        <v>65</v>
      </c>
      <c r="V263" s="75" t="s">
        <v>65</v>
      </c>
      <c r="W263" s="75" t="s">
        <v>65</v>
      </c>
      <c r="X263" s="75" t="s">
        <v>65</v>
      </c>
      <c r="Y263" s="75" t="s">
        <v>65</v>
      </c>
      <c r="Z263" s="75" t="s">
        <v>63</v>
      </c>
      <c r="AA263" s="75" t="s">
        <v>65</v>
      </c>
      <c r="AB263" s="75" t="s">
        <v>65</v>
      </c>
      <c r="AC263" s="75" t="s">
        <v>63</v>
      </c>
      <c r="AD263" s="75" t="s">
        <v>65</v>
      </c>
      <c r="AE263" s="75" t="s">
        <v>65</v>
      </c>
      <c r="AF263" s="75" t="s">
        <v>65</v>
      </c>
      <c r="AG263" s="75" t="s">
        <v>63</v>
      </c>
      <c r="AH263" s="75" t="s">
        <v>65</v>
      </c>
      <c r="AI263" s="75" t="s">
        <v>65</v>
      </c>
      <c r="AJ263" s="75" t="s">
        <v>65</v>
      </c>
      <c r="AK263" s="75" t="s">
        <v>65</v>
      </c>
      <c r="AL263" s="75" t="s">
        <v>65</v>
      </c>
      <c r="AM263" s="75" t="s">
        <v>63</v>
      </c>
      <c r="AN263" s="75" t="s">
        <v>63</v>
      </c>
      <c r="AO263" s="75" t="s">
        <v>63</v>
      </c>
      <c r="AP263" s="75" t="s">
        <v>63</v>
      </c>
      <c r="AQ263" s="75" t="s">
        <v>63</v>
      </c>
      <c r="AR263" s="75" t="s">
        <v>64</v>
      </c>
      <c r="AS263" s="75" t="s">
        <v>64</v>
      </c>
      <c r="AT263" s="80"/>
      <c r="AV263" s="89">
        <f t="shared" si="262"/>
        <v>18</v>
      </c>
      <c r="AW263" s="90">
        <f t="shared" si="263"/>
        <v>2</v>
      </c>
    </row>
    <row r="264" spans="1:49" ht="21.75" customHeight="1">
      <c r="A264" s="83">
        <v>17</v>
      </c>
      <c r="B264" s="183" t="str">
        <f t="shared" ca="1" si="264"/>
        <v/>
      </c>
      <c r="C264" s="184"/>
      <c r="D264" s="184"/>
      <c r="E264" s="179"/>
      <c r="F264" s="183" t="str">
        <f t="shared" ca="1" si="265"/>
        <v>▽▽▼▼</v>
      </c>
      <c r="G264" s="184"/>
      <c r="H264" s="184"/>
      <c r="I264" s="179"/>
      <c r="J264" s="174">
        <f t="shared" ca="1" si="259"/>
        <v>0.35714285714285715</v>
      </c>
      <c r="K264" s="175"/>
      <c r="L264" s="176">
        <f t="shared" ca="1" si="260"/>
        <v>28</v>
      </c>
      <c r="M264" s="177"/>
      <c r="N264" s="178">
        <f t="shared" ca="1" si="261"/>
        <v>10</v>
      </c>
      <c r="O264" s="179"/>
      <c r="P264" s="79" t="s">
        <v>65</v>
      </c>
      <c r="Q264" s="75" t="s">
        <v>63</v>
      </c>
      <c r="R264" s="75" t="s">
        <v>65</v>
      </c>
      <c r="S264" s="75" t="s">
        <v>63</v>
      </c>
      <c r="T264" s="75" t="s">
        <v>65</v>
      </c>
      <c r="U264" s="75" t="s">
        <v>65</v>
      </c>
      <c r="V264" s="75" t="s">
        <v>65</v>
      </c>
      <c r="W264" s="75" t="s">
        <v>65</v>
      </c>
      <c r="X264" s="75" t="s">
        <v>65</v>
      </c>
      <c r="Y264" s="75" t="s">
        <v>65</v>
      </c>
      <c r="Z264" s="75" t="s">
        <v>63</v>
      </c>
      <c r="AA264" s="75" t="s">
        <v>65</v>
      </c>
      <c r="AB264" s="75" t="s">
        <v>65</v>
      </c>
      <c r="AC264" s="75" t="s">
        <v>63</v>
      </c>
      <c r="AD264" s="75" t="s">
        <v>65</v>
      </c>
      <c r="AE264" s="75" t="s">
        <v>65</v>
      </c>
      <c r="AF264" s="75" t="s">
        <v>65</v>
      </c>
      <c r="AG264" s="75" t="s">
        <v>63</v>
      </c>
      <c r="AH264" s="75" t="s">
        <v>65</v>
      </c>
      <c r="AI264" s="75" t="s">
        <v>65</v>
      </c>
      <c r="AJ264" s="75" t="s">
        <v>65</v>
      </c>
      <c r="AK264" s="75" t="s">
        <v>65</v>
      </c>
      <c r="AL264" s="75" t="s">
        <v>65</v>
      </c>
      <c r="AM264" s="75" t="s">
        <v>63</v>
      </c>
      <c r="AN264" s="75" t="s">
        <v>63</v>
      </c>
      <c r="AO264" s="75" t="s">
        <v>63</v>
      </c>
      <c r="AP264" s="75" t="s">
        <v>63</v>
      </c>
      <c r="AQ264" s="75" t="s">
        <v>63</v>
      </c>
      <c r="AR264" s="75" t="s">
        <v>64</v>
      </c>
      <c r="AS264" s="75" t="s">
        <v>64</v>
      </c>
      <c r="AT264" s="80"/>
      <c r="AV264" s="89">
        <f t="shared" si="262"/>
        <v>18</v>
      </c>
      <c r="AW264" s="90">
        <f t="shared" si="263"/>
        <v>2</v>
      </c>
    </row>
    <row r="265" spans="1:49" ht="21.75" customHeight="1">
      <c r="A265" s="83">
        <v>18</v>
      </c>
      <c r="B265" s="183" t="str">
        <f t="shared" ca="1" si="264"/>
        <v/>
      </c>
      <c r="C265" s="184"/>
      <c r="D265" s="184"/>
      <c r="E265" s="179"/>
      <c r="F265" s="183" t="str">
        <f t="shared" ca="1" si="265"/>
        <v>◇◇◆◆</v>
      </c>
      <c r="G265" s="184"/>
      <c r="H265" s="184"/>
      <c r="I265" s="179"/>
      <c r="J265" s="174">
        <f t="shared" ca="1" si="259"/>
        <v>0.35714285714285715</v>
      </c>
      <c r="K265" s="175"/>
      <c r="L265" s="176">
        <f t="shared" ca="1" si="260"/>
        <v>28</v>
      </c>
      <c r="M265" s="177"/>
      <c r="N265" s="178">
        <f t="shared" ca="1" si="261"/>
        <v>10</v>
      </c>
      <c r="O265" s="179"/>
      <c r="P265" s="79" t="s">
        <v>65</v>
      </c>
      <c r="Q265" s="75" t="s">
        <v>63</v>
      </c>
      <c r="R265" s="75" t="s">
        <v>65</v>
      </c>
      <c r="S265" s="75" t="s">
        <v>63</v>
      </c>
      <c r="T265" s="75" t="s">
        <v>65</v>
      </c>
      <c r="U265" s="75" t="s">
        <v>65</v>
      </c>
      <c r="V265" s="75" t="s">
        <v>65</v>
      </c>
      <c r="W265" s="75" t="s">
        <v>65</v>
      </c>
      <c r="X265" s="75" t="s">
        <v>65</v>
      </c>
      <c r="Y265" s="75" t="s">
        <v>65</v>
      </c>
      <c r="Z265" s="75" t="s">
        <v>63</v>
      </c>
      <c r="AA265" s="75" t="s">
        <v>65</v>
      </c>
      <c r="AB265" s="75" t="s">
        <v>65</v>
      </c>
      <c r="AC265" s="75" t="s">
        <v>63</v>
      </c>
      <c r="AD265" s="75" t="s">
        <v>65</v>
      </c>
      <c r="AE265" s="75" t="s">
        <v>65</v>
      </c>
      <c r="AF265" s="75" t="s">
        <v>65</v>
      </c>
      <c r="AG265" s="75" t="s">
        <v>63</v>
      </c>
      <c r="AH265" s="75" t="s">
        <v>65</v>
      </c>
      <c r="AI265" s="75" t="s">
        <v>65</v>
      </c>
      <c r="AJ265" s="75" t="s">
        <v>65</v>
      </c>
      <c r="AK265" s="75" t="s">
        <v>65</v>
      </c>
      <c r="AL265" s="75" t="s">
        <v>65</v>
      </c>
      <c r="AM265" s="75" t="s">
        <v>63</v>
      </c>
      <c r="AN265" s="75" t="s">
        <v>63</v>
      </c>
      <c r="AO265" s="75" t="s">
        <v>63</v>
      </c>
      <c r="AP265" s="75" t="s">
        <v>63</v>
      </c>
      <c r="AQ265" s="75" t="s">
        <v>63</v>
      </c>
      <c r="AR265" s="75" t="s">
        <v>64</v>
      </c>
      <c r="AS265" s="75" t="s">
        <v>64</v>
      </c>
      <c r="AT265" s="80"/>
      <c r="AV265" s="89">
        <f t="shared" si="262"/>
        <v>18</v>
      </c>
      <c r="AW265" s="90">
        <f t="shared" si="263"/>
        <v>2</v>
      </c>
    </row>
    <row r="266" spans="1:49" ht="21.75" customHeight="1">
      <c r="A266" s="83">
        <v>19</v>
      </c>
      <c r="B266" s="183" t="str">
        <f t="shared" ca="1" si="264"/>
        <v/>
      </c>
      <c r="C266" s="184"/>
      <c r="D266" s="184"/>
      <c r="E266" s="179"/>
      <c r="F266" s="183" t="str">
        <f t="shared" ca="1" si="265"/>
        <v>●●○○</v>
      </c>
      <c r="G266" s="184"/>
      <c r="H266" s="184"/>
      <c r="I266" s="179"/>
      <c r="J266" s="174">
        <f t="shared" ca="1" si="259"/>
        <v>0.35714285714285715</v>
      </c>
      <c r="K266" s="175"/>
      <c r="L266" s="176">
        <f t="shared" ca="1" si="260"/>
        <v>28</v>
      </c>
      <c r="M266" s="177"/>
      <c r="N266" s="178">
        <f t="shared" ca="1" si="261"/>
        <v>10</v>
      </c>
      <c r="O266" s="179"/>
      <c r="P266" s="79" t="s">
        <v>65</v>
      </c>
      <c r="Q266" s="75" t="s">
        <v>63</v>
      </c>
      <c r="R266" s="75" t="s">
        <v>65</v>
      </c>
      <c r="S266" s="75" t="s">
        <v>63</v>
      </c>
      <c r="T266" s="75" t="s">
        <v>65</v>
      </c>
      <c r="U266" s="75" t="s">
        <v>65</v>
      </c>
      <c r="V266" s="75" t="s">
        <v>65</v>
      </c>
      <c r="W266" s="75" t="s">
        <v>65</v>
      </c>
      <c r="X266" s="75" t="s">
        <v>65</v>
      </c>
      <c r="Y266" s="75" t="s">
        <v>65</v>
      </c>
      <c r="Z266" s="75" t="s">
        <v>63</v>
      </c>
      <c r="AA266" s="75" t="s">
        <v>65</v>
      </c>
      <c r="AB266" s="75" t="s">
        <v>65</v>
      </c>
      <c r="AC266" s="75" t="s">
        <v>63</v>
      </c>
      <c r="AD266" s="75" t="s">
        <v>65</v>
      </c>
      <c r="AE266" s="75" t="s">
        <v>65</v>
      </c>
      <c r="AF266" s="75" t="s">
        <v>65</v>
      </c>
      <c r="AG266" s="75" t="s">
        <v>63</v>
      </c>
      <c r="AH266" s="75" t="s">
        <v>65</v>
      </c>
      <c r="AI266" s="75" t="s">
        <v>65</v>
      </c>
      <c r="AJ266" s="75" t="s">
        <v>65</v>
      </c>
      <c r="AK266" s="75" t="s">
        <v>65</v>
      </c>
      <c r="AL266" s="75" t="s">
        <v>65</v>
      </c>
      <c r="AM266" s="75" t="s">
        <v>63</v>
      </c>
      <c r="AN266" s="75" t="s">
        <v>63</v>
      </c>
      <c r="AO266" s="75" t="s">
        <v>63</v>
      </c>
      <c r="AP266" s="75" t="s">
        <v>63</v>
      </c>
      <c r="AQ266" s="75" t="s">
        <v>63</v>
      </c>
      <c r="AR266" s="75" t="s">
        <v>64</v>
      </c>
      <c r="AS266" s="75" t="s">
        <v>64</v>
      </c>
      <c r="AT266" s="80"/>
      <c r="AV266" s="89">
        <f t="shared" si="262"/>
        <v>18</v>
      </c>
      <c r="AW266" s="90">
        <f t="shared" si="263"/>
        <v>2</v>
      </c>
    </row>
    <row r="267" spans="1:49" ht="21.75" customHeight="1">
      <c r="A267" s="83">
        <v>20</v>
      </c>
      <c r="B267" s="183" t="str">
        <f t="shared" ca="1" si="264"/>
        <v/>
      </c>
      <c r="C267" s="184"/>
      <c r="D267" s="184"/>
      <c r="E267" s="179"/>
      <c r="F267" s="183" t="str">
        <f t="shared" ca="1" si="265"/>
        <v>▲▲△△</v>
      </c>
      <c r="G267" s="184"/>
      <c r="H267" s="184"/>
      <c r="I267" s="179"/>
      <c r="J267" s="174">
        <f t="shared" ca="1" si="259"/>
        <v>0.35714285714285715</v>
      </c>
      <c r="K267" s="175"/>
      <c r="L267" s="176">
        <f t="shared" ca="1" si="260"/>
        <v>28</v>
      </c>
      <c r="M267" s="177"/>
      <c r="N267" s="178">
        <f t="shared" ca="1" si="261"/>
        <v>10</v>
      </c>
      <c r="O267" s="179"/>
      <c r="P267" s="79" t="s">
        <v>65</v>
      </c>
      <c r="Q267" s="75" t="s">
        <v>63</v>
      </c>
      <c r="R267" s="75" t="s">
        <v>65</v>
      </c>
      <c r="S267" s="75" t="s">
        <v>63</v>
      </c>
      <c r="T267" s="75" t="s">
        <v>65</v>
      </c>
      <c r="U267" s="75" t="s">
        <v>65</v>
      </c>
      <c r="V267" s="75" t="s">
        <v>65</v>
      </c>
      <c r="W267" s="75" t="s">
        <v>65</v>
      </c>
      <c r="X267" s="75" t="s">
        <v>65</v>
      </c>
      <c r="Y267" s="75" t="s">
        <v>65</v>
      </c>
      <c r="Z267" s="75" t="s">
        <v>63</v>
      </c>
      <c r="AA267" s="75" t="s">
        <v>65</v>
      </c>
      <c r="AB267" s="75" t="s">
        <v>65</v>
      </c>
      <c r="AC267" s="75" t="s">
        <v>63</v>
      </c>
      <c r="AD267" s="75" t="s">
        <v>65</v>
      </c>
      <c r="AE267" s="75" t="s">
        <v>65</v>
      </c>
      <c r="AF267" s="75" t="s">
        <v>65</v>
      </c>
      <c r="AG267" s="75" t="s">
        <v>63</v>
      </c>
      <c r="AH267" s="75" t="s">
        <v>65</v>
      </c>
      <c r="AI267" s="75" t="s">
        <v>65</v>
      </c>
      <c r="AJ267" s="75" t="s">
        <v>65</v>
      </c>
      <c r="AK267" s="75" t="s">
        <v>65</v>
      </c>
      <c r="AL267" s="75" t="s">
        <v>65</v>
      </c>
      <c r="AM267" s="75" t="s">
        <v>63</v>
      </c>
      <c r="AN267" s="75" t="s">
        <v>63</v>
      </c>
      <c r="AO267" s="75" t="s">
        <v>63</v>
      </c>
      <c r="AP267" s="75" t="s">
        <v>63</v>
      </c>
      <c r="AQ267" s="75" t="s">
        <v>63</v>
      </c>
      <c r="AR267" s="75" t="s">
        <v>64</v>
      </c>
      <c r="AS267" s="75" t="s">
        <v>64</v>
      </c>
      <c r="AT267" s="80"/>
      <c r="AV267" s="89">
        <f t="shared" si="262"/>
        <v>18</v>
      </c>
      <c r="AW267" s="90">
        <f t="shared" si="263"/>
        <v>2</v>
      </c>
    </row>
    <row r="271" spans="1:49" ht="21.75" customHeight="1">
      <c r="B271" s="64"/>
      <c r="C271" s="64"/>
      <c r="D271" s="64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</row>
    <row r="272" spans="1:49" ht="21.75" customHeight="1">
      <c r="B272" s="150" t="s">
        <v>60</v>
      </c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</row>
    <row r="273" spans="1:49" ht="21.75" customHeight="1"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</row>
    <row r="274" spans="1:49" ht="21.75" customHeight="1">
      <c r="B274" s="215" t="s">
        <v>29</v>
      </c>
      <c r="C274" s="215"/>
      <c r="D274" s="215"/>
      <c r="E274" s="198" t="str">
        <f>基本情報!$G$10</f>
        <v>○○工事</v>
      </c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97" t="s">
        <v>69</v>
      </c>
      <c r="Y274" s="97"/>
      <c r="Z274" s="97"/>
      <c r="AA274" s="97"/>
      <c r="AB274" s="216" t="str">
        <f>基本情報!$F$3</f>
        <v>○○建設株式会社</v>
      </c>
      <c r="AC274" s="216"/>
      <c r="AD274" s="216"/>
      <c r="AE274" s="216"/>
      <c r="AF274" s="216"/>
      <c r="AG274" s="216"/>
      <c r="AH274" s="216"/>
      <c r="AI274" s="216"/>
      <c r="AJ274" s="216"/>
      <c r="AK274" s="216"/>
      <c r="AL274" s="216"/>
      <c r="AM274" s="216"/>
      <c r="AN274" s="63"/>
      <c r="AQ274" s="62"/>
      <c r="AR274" s="62"/>
      <c r="AS274" s="62"/>
      <c r="AT274" s="62"/>
    </row>
    <row r="276" spans="1:49" ht="21.75" customHeight="1">
      <c r="A276" s="96">
        <v>9</v>
      </c>
      <c r="B276" s="185" t="str">
        <f>IF(EDATE($X$5,A276)&gt;$AI$5,"",YEAR(EDATE($X$5,A276)))</f>
        <v/>
      </c>
      <c r="C276" s="186"/>
      <c r="D276" s="186"/>
      <c r="E276" s="61" t="s">
        <v>61</v>
      </c>
      <c r="F276" s="187" t="str">
        <f>IF(EDATE($X$5,A276)&gt;$AI$5,"",MONTH(EDATE($X$5,A276)))</f>
        <v/>
      </c>
      <c r="G276" s="188"/>
      <c r="H276" s="188"/>
      <c r="I276" s="61" t="s">
        <v>62</v>
      </c>
      <c r="J276" s="199" t="s">
        <v>82</v>
      </c>
      <c r="K276" s="200"/>
      <c r="L276" s="200"/>
      <c r="M276" s="200"/>
      <c r="N276" s="200"/>
      <c r="O276" s="201"/>
      <c r="P276" s="88"/>
      <c r="AV276" s="94" t="s">
        <v>80</v>
      </c>
      <c r="AW276" s="95" t="e">
        <f>DAY(EOMONTH(P277,0))</f>
        <v>#VALUE!</v>
      </c>
    </row>
    <row r="277" spans="1:49" ht="21.75" customHeight="1">
      <c r="A277" s="83"/>
      <c r="B277" s="180" t="s">
        <v>72</v>
      </c>
      <c r="C277" s="181"/>
      <c r="D277" s="181"/>
      <c r="E277" s="182"/>
      <c r="F277" s="180" t="s">
        <v>35</v>
      </c>
      <c r="G277" s="181"/>
      <c r="H277" s="181"/>
      <c r="I277" s="182"/>
      <c r="J277" s="180" t="s">
        <v>73</v>
      </c>
      <c r="K277" s="196"/>
      <c r="L277" s="197" t="s">
        <v>74</v>
      </c>
      <c r="M277" s="196"/>
      <c r="N277" s="197" t="s">
        <v>71</v>
      </c>
      <c r="O277" s="182"/>
      <c r="P277" s="78" t="str">
        <f>IF(EDATE($X$5,A276)&gt;$AI$5,"",DATE(B276,F276,1))</f>
        <v/>
      </c>
      <c r="Q277" s="76" t="str">
        <f>IF(P277="","",IF(MONTH(P277+1)=$F276,P277+1,""))</f>
        <v/>
      </c>
      <c r="R277" s="76" t="str">
        <f t="shared" ref="R277" si="266">IF(Q277="","",IF(MONTH(Q277+1)=$F276,Q277+1,""))</f>
        <v/>
      </c>
      <c r="S277" s="76" t="str">
        <f t="shared" ref="S277" si="267">IF(R277="","",IF(MONTH(R277+1)=$F276,R277+1,""))</f>
        <v/>
      </c>
      <c r="T277" s="76" t="str">
        <f t="shared" ref="T277" si="268">IF(S277="","",IF(MONTH(S277+1)=$F276,S277+1,""))</f>
        <v/>
      </c>
      <c r="U277" s="76" t="str">
        <f t="shared" ref="U277" si="269">IF(T277="","",IF(MONTH(T277+1)=$F276,T277+1,""))</f>
        <v/>
      </c>
      <c r="V277" s="76" t="str">
        <f t="shared" ref="V277" si="270">IF(U277="","",IF(MONTH(U277+1)=$F276,U277+1,""))</f>
        <v/>
      </c>
      <c r="W277" s="76" t="str">
        <f t="shared" ref="W277" si="271">IF(V277="","",IF(MONTH(V277+1)=$F276,V277+1,""))</f>
        <v/>
      </c>
      <c r="X277" s="76" t="str">
        <f t="shared" ref="X277" si="272">IF(W277="","",IF(MONTH(W277+1)=$F276,W277+1,""))</f>
        <v/>
      </c>
      <c r="Y277" s="76" t="str">
        <f t="shared" ref="Y277" si="273">IF(X277="","",IF(MONTH(X277+1)=$F276,X277+1,""))</f>
        <v/>
      </c>
      <c r="Z277" s="76" t="str">
        <f t="shared" ref="Z277" si="274">IF(Y277="","",IF(MONTH(Y277+1)=$F276,Y277+1,""))</f>
        <v/>
      </c>
      <c r="AA277" s="76" t="str">
        <f t="shared" ref="AA277" si="275">IF(Z277="","",IF(MONTH(Z277+1)=$F276,Z277+1,""))</f>
        <v/>
      </c>
      <c r="AB277" s="76" t="str">
        <f t="shared" ref="AB277" si="276">IF(AA277="","",IF(MONTH(AA277+1)=$F276,AA277+1,""))</f>
        <v/>
      </c>
      <c r="AC277" s="76" t="str">
        <f t="shared" ref="AC277" si="277">IF(AB277="","",IF(MONTH(AB277+1)=$F276,AB277+1,""))</f>
        <v/>
      </c>
      <c r="AD277" s="76" t="str">
        <f t="shared" ref="AD277" si="278">IF(AC277="","",IF(MONTH(AC277+1)=$F276,AC277+1,""))</f>
        <v/>
      </c>
      <c r="AE277" s="76" t="str">
        <f t="shared" ref="AE277" si="279">IF(AD277="","",IF(MONTH(AD277+1)=$F276,AD277+1,""))</f>
        <v/>
      </c>
      <c r="AF277" s="76" t="str">
        <f t="shared" ref="AF277" si="280">IF(AE277="","",IF(MONTH(AE277+1)=$F276,AE277+1,""))</f>
        <v/>
      </c>
      <c r="AG277" s="76" t="str">
        <f t="shared" ref="AG277" si="281">IF(AF277="","",IF(MONTH(AF277+1)=$F276,AF277+1,""))</f>
        <v/>
      </c>
      <c r="AH277" s="76" t="str">
        <f t="shared" ref="AH277" si="282">IF(AG277="","",IF(MONTH(AG277+1)=$F276,AG277+1,""))</f>
        <v/>
      </c>
      <c r="AI277" s="76" t="str">
        <f t="shared" ref="AI277" si="283">IF(AH277="","",IF(MONTH(AH277+1)=$F276,AH277+1,""))</f>
        <v/>
      </c>
      <c r="AJ277" s="76" t="str">
        <f t="shared" ref="AJ277" si="284">IF(AI277="","",IF(MONTH(AI277+1)=$F276,AI277+1,""))</f>
        <v/>
      </c>
      <c r="AK277" s="76" t="str">
        <f t="shared" ref="AK277" si="285">IF(AJ277="","",IF(MONTH(AJ277+1)=$F276,AJ277+1,""))</f>
        <v/>
      </c>
      <c r="AL277" s="76" t="str">
        <f t="shared" ref="AL277" si="286">IF(AK277="","",IF(MONTH(AK277+1)=$F276,AK277+1,""))</f>
        <v/>
      </c>
      <c r="AM277" s="76" t="str">
        <f t="shared" ref="AM277" si="287">IF(AL277="","",IF(MONTH(AL277+1)=$F276,AL277+1,""))</f>
        <v/>
      </c>
      <c r="AN277" s="76" t="str">
        <f t="shared" ref="AN277" si="288">IF(AM277="","",IF(MONTH(AM277+1)=$F276,AM277+1,""))</f>
        <v/>
      </c>
      <c r="AO277" s="76" t="str">
        <f t="shared" ref="AO277" si="289">IF(AN277="","",IF(MONTH(AN277+1)=$F276,AN277+1,""))</f>
        <v/>
      </c>
      <c r="AP277" s="76" t="str">
        <f t="shared" ref="AP277" si="290">IF(AO277="","",IF(MONTH(AO277+1)=$F276,AO277+1,""))</f>
        <v/>
      </c>
      <c r="AQ277" s="76" t="str">
        <f t="shared" ref="AQ277" si="291">IF(AP277="","",IF(MONTH(AP277+1)=$F276,AP277+1,""))</f>
        <v/>
      </c>
      <c r="AR277" s="76" t="str">
        <f t="shared" ref="AR277" si="292">IF(AQ277="","",IF(MONTH(AQ277+1)=$F276,AQ277+1,""))</f>
        <v/>
      </c>
      <c r="AS277" s="76" t="str">
        <f t="shared" ref="AS277" si="293">IF(AR277="","",IF(MONTH(AR277+1)=$F276,AR277+1,""))</f>
        <v/>
      </c>
      <c r="AT277" s="77" t="str">
        <f t="shared" ref="AT277" si="294">IF(AS277="","",IF(MONTH(AS277+1)=$F276,AS277+1,""))</f>
        <v/>
      </c>
      <c r="AV277" s="91" t="s">
        <v>78</v>
      </c>
      <c r="AW277" s="91" t="s">
        <v>79</v>
      </c>
    </row>
    <row r="278" spans="1:49" ht="21.75" customHeight="1">
      <c r="A278" s="83">
        <v>1</v>
      </c>
      <c r="B278" s="183" t="str">
        <f>$B$9</f>
        <v>○○建設株式会社</v>
      </c>
      <c r="C278" s="184"/>
      <c r="D278" s="184"/>
      <c r="E278" s="179"/>
      <c r="F278" s="183" t="str">
        <f>$F$9</f>
        <v>○○○○</v>
      </c>
      <c r="G278" s="184"/>
      <c r="H278" s="184"/>
      <c r="I278" s="179"/>
      <c r="J278" s="174" t="str">
        <f t="shared" ref="J278:J297" ca="1" si="295">IF(OFFSET(B277,-A278,0)="","",N278/L278)</f>
        <v/>
      </c>
      <c r="K278" s="175"/>
      <c r="L278" s="176">
        <f t="shared" ref="L278:L297" ca="1" si="296">IF(OFFSET(B277,-A278,0)="",0,OFFSET(AW278,-1-A278,0)-AW278)</f>
        <v>0</v>
      </c>
      <c r="M278" s="177"/>
      <c r="N278" s="178">
        <f t="shared" ref="N278:N297" ca="1" si="297">IF(OFFSET(B277,-A278,0)="",0,COUNTIF(P278:AT278,"休"))</f>
        <v>0</v>
      </c>
      <c r="O278" s="179"/>
      <c r="P278" s="79"/>
      <c r="Q278" s="75"/>
      <c r="R278" s="75" t="s">
        <v>65</v>
      </c>
      <c r="S278" s="75" t="s">
        <v>65</v>
      </c>
      <c r="T278" s="75" t="s">
        <v>65</v>
      </c>
      <c r="U278" s="75" t="s">
        <v>65</v>
      </c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80"/>
      <c r="AV278" s="89">
        <f>COUNTIF(P278:AT278,"工")</f>
        <v>4</v>
      </c>
      <c r="AW278" s="90">
        <f>COUNTIF(P278:AT278,"外")</f>
        <v>0</v>
      </c>
    </row>
    <row r="279" spans="1:49" ht="21.75" customHeight="1">
      <c r="A279" s="83">
        <v>2</v>
      </c>
      <c r="B279" s="183" t="str">
        <f ca="1">OFFSET($B$9,A279-1,0)</f>
        <v/>
      </c>
      <c r="C279" s="184"/>
      <c r="D279" s="184"/>
      <c r="E279" s="179"/>
      <c r="F279" s="183" t="str">
        <f ca="1">OFFSET($F$9,A279-1,0)</f>
        <v>△△△△</v>
      </c>
      <c r="G279" s="184"/>
      <c r="H279" s="184"/>
      <c r="I279" s="179"/>
      <c r="J279" s="174" t="str">
        <f t="shared" ca="1" si="295"/>
        <v/>
      </c>
      <c r="K279" s="175"/>
      <c r="L279" s="176">
        <f t="shared" ca="1" si="296"/>
        <v>0</v>
      </c>
      <c r="M279" s="177"/>
      <c r="N279" s="178">
        <f t="shared" ca="1" si="297"/>
        <v>0</v>
      </c>
      <c r="O279" s="179"/>
      <c r="P279" s="79"/>
      <c r="Q279" s="75"/>
      <c r="R279" s="75" t="s">
        <v>65</v>
      </c>
      <c r="S279" s="75" t="s">
        <v>65</v>
      </c>
      <c r="T279" s="75" t="s">
        <v>65</v>
      </c>
      <c r="U279" s="75" t="s">
        <v>65</v>
      </c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80"/>
      <c r="AV279" s="89">
        <f t="shared" ref="AV279:AV297" si="298">COUNTIF(P279:AT279,"工")</f>
        <v>4</v>
      </c>
      <c r="AW279" s="90">
        <f t="shared" ref="AW279:AW297" si="299">COUNTIF(P279:AT279,"外")</f>
        <v>0</v>
      </c>
    </row>
    <row r="280" spans="1:49" ht="21.75" customHeight="1">
      <c r="A280" s="83">
        <v>3</v>
      </c>
      <c r="B280" s="183" t="str">
        <f t="shared" ref="B280:B297" ca="1" si="300">OFFSET($B$9,A280-1,0)</f>
        <v/>
      </c>
      <c r="C280" s="184"/>
      <c r="D280" s="184"/>
      <c r="E280" s="179"/>
      <c r="F280" s="183" t="str">
        <f t="shared" ref="F280:F297" ca="1" si="301">OFFSET($F$9,A280-1,0)</f>
        <v>◇◇◇◇</v>
      </c>
      <c r="G280" s="184"/>
      <c r="H280" s="184"/>
      <c r="I280" s="179"/>
      <c r="J280" s="174" t="str">
        <f t="shared" ca="1" si="295"/>
        <v/>
      </c>
      <c r="K280" s="175"/>
      <c r="L280" s="176">
        <f t="shared" ca="1" si="296"/>
        <v>0</v>
      </c>
      <c r="M280" s="177"/>
      <c r="N280" s="178">
        <f t="shared" ca="1" si="297"/>
        <v>0</v>
      </c>
      <c r="O280" s="179"/>
      <c r="P280" s="79"/>
      <c r="Q280" s="75"/>
      <c r="R280" s="75" t="s">
        <v>65</v>
      </c>
      <c r="S280" s="75" t="s">
        <v>65</v>
      </c>
      <c r="T280" s="75" t="s">
        <v>65</v>
      </c>
      <c r="U280" s="75" t="s">
        <v>65</v>
      </c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80"/>
      <c r="AV280" s="89">
        <f t="shared" si="298"/>
        <v>4</v>
      </c>
      <c r="AW280" s="90">
        <f t="shared" si="299"/>
        <v>0</v>
      </c>
    </row>
    <row r="281" spans="1:49" ht="21.75" customHeight="1">
      <c r="A281" s="83">
        <v>4</v>
      </c>
      <c r="B281" s="183" t="str">
        <f t="shared" ca="1" si="300"/>
        <v/>
      </c>
      <c r="C281" s="184"/>
      <c r="D281" s="184"/>
      <c r="E281" s="179"/>
      <c r="F281" s="183" t="str">
        <f t="shared" ca="1" si="301"/>
        <v>△△△△</v>
      </c>
      <c r="G281" s="184"/>
      <c r="H281" s="184"/>
      <c r="I281" s="179"/>
      <c r="J281" s="174" t="str">
        <f t="shared" ca="1" si="295"/>
        <v/>
      </c>
      <c r="K281" s="175"/>
      <c r="L281" s="176">
        <f t="shared" ca="1" si="296"/>
        <v>0</v>
      </c>
      <c r="M281" s="177"/>
      <c r="N281" s="178">
        <f t="shared" ca="1" si="297"/>
        <v>0</v>
      </c>
      <c r="O281" s="179"/>
      <c r="P281" s="79"/>
      <c r="Q281" s="75"/>
      <c r="R281" s="75" t="s">
        <v>65</v>
      </c>
      <c r="S281" s="75" t="s">
        <v>65</v>
      </c>
      <c r="T281" s="75" t="s">
        <v>65</v>
      </c>
      <c r="U281" s="75" t="s">
        <v>65</v>
      </c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80"/>
      <c r="AV281" s="89">
        <f t="shared" si="298"/>
        <v>4</v>
      </c>
      <c r="AW281" s="90">
        <f t="shared" si="299"/>
        <v>0</v>
      </c>
    </row>
    <row r="282" spans="1:49" ht="21.75" customHeight="1">
      <c r="A282" s="83">
        <v>5</v>
      </c>
      <c r="B282" s="183" t="str">
        <f t="shared" ca="1" si="300"/>
        <v/>
      </c>
      <c r="C282" s="184"/>
      <c r="D282" s="184"/>
      <c r="E282" s="179"/>
      <c r="F282" s="183" t="str">
        <f t="shared" ca="1" si="301"/>
        <v>◎◎◎◎</v>
      </c>
      <c r="G282" s="184"/>
      <c r="H282" s="184"/>
      <c r="I282" s="179"/>
      <c r="J282" s="174" t="str">
        <f t="shared" ca="1" si="295"/>
        <v/>
      </c>
      <c r="K282" s="175"/>
      <c r="L282" s="176">
        <f t="shared" ca="1" si="296"/>
        <v>0</v>
      </c>
      <c r="M282" s="177"/>
      <c r="N282" s="178">
        <f t="shared" ca="1" si="297"/>
        <v>0</v>
      </c>
      <c r="O282" s="179"/>
      <c r="P282" s="79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80"/>
      <c r="AV282" s="89">
        <f t="shared" si="298"/>
        <v>0</v>
      </c>
      <c r="AW282" s="90">
        <f t="shared" si="299"/>
        <v>0</v>
      </c>
    </row>
    <row r="283" spans="1:49" ht="21.75" customHeight="1">
      <c r="A283" s="83">
        <v>6</v>
      </c>
      <c r="B283" s="183" t="str">
        <f t="shared" ca="1" si="300"/>
        <v>△△工業株式会社</v>
      </c>
      <c r="C283" s="184"/>
      <c r="D283" s="184"/>
      <c r="E283" s="179"/>
      <c r="F283" s="183" t="str">
        <f t="shared" ca="1" si="301"/>
        <v>××××</v>
      </c>
      <c r="G283" s="184"/>
      <c r="H283" s="184"/>
      <c r="I283" s="179"/>
      <c r="J283" s="174" t="str">
        <f t="shared" ca="1" si="295"/>
        <v/>
      </c>
      <c r="K283" s="175"/>
      <c r="L283" s="176">
        <f t="shared" ca="1" si="296"/>
        <v>0</v>
      </c>
      <c r="M283" s="177"/>
      <c r="N283" s="178">
        <f t="shared" ca="1" si="297"/>
        <v>0</v>
      </c>
      <c r="O283" s="179"/>
      <c r="P283" s="79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80"/>
      <c r="AV283" s="89">
        <f t="shared" si="298"/>
        <v>0</v>
      </c>
      <c r="AW283" s="90">
        <f t="shared" si="299"/>
        <v>0</v>
      </c>
    </row>
    <row r="284" spans="1:49" ht="21.75" customHeight="1">
      <c r="A284" s="83">
        <v>7</v>
      </c>
      <c r="B284" s="183" t="str">
        <f t="shared" ca="1" si="300"/>
        <v/>
      </c>
      <c r="C284" s="184"/>
      <c r="D284" s="184"/>
      <c r="E284" s="179"/>
      <c r="F284" s="183" t="str">
        <f t="shared" ca="1" si="301"/>
        <v>□□□□</v>
      </c>
      <c r="G284" s="184"/>
      <c r="H284" s="184"/>
      <c r="I284" s="179"/>
      <c r="J284" s="174" t="str">
        <f t="shared" ca="1" si="295"/>
        <v/>
      </c>
      <c r="K284" s="175"/>
      <c r="L284" s="176">
        <f t="shared" ca="1" si="296"/>
        <v>0</v>
      </c>
      <c r="M284" s="177"/>
      <c r="N284" s="178">
        <f t="shared" ca="1" si="297"/>
        <v>0</v>
      </c>
      <c r="O284" s="179"/>
      <c r="P284" s="79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80"/>
      <c r="AV284" s="89">
        <f t="shared" si="298"/>
        <v>0</v>
      </c>
      <c r="AW284" s="90">
        <f t="shared" si="299"/>
        <v>0</v>
      </c>
    </row>
    <row r="285" spans="1:49" ht="21.75" customHeight="1">
      <c r="A285" s="83">
        <v>8</v>
      </c>
      <c r="B285" s="183" t="str">
        <f t="shared" ca="1" si="300"/>
        <v/>
      </c>
      <c r="C285" s="184"/>
      <c r="D285" s="184"/>
      <c r="E285" s="179"/>
      <c r="F285" s="183" t="str">
        <f t="shared" ca="1" si="301"/>
        <v>▽▽▽▽</v>
      </c>
      <c r="G285" s="184"/>
      <c r="H285" s="184"/>
      <c r="I285" s="179"/>
      <c r="J285" s="174" t="str">
        <f t="shared" ca="1" si="295"/>
        <v/>
      </c>
      <c r="K285" s="175"/>
      <c r="L285" s="176">
        <f t="shared" ca="1" si="296"/>
        <v>0</v>
      </c>
      <c r="M285" s="177"/>
      <c r="N285" s="178">
        <f t="shared" ca="1" si="297"/>
        <v>0</v>
      </c>
      <c r="O285" s="179"/>
      <c r="P285" s="79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80"/>
      <c r="AV285" s="89">
        <f t="shared" si="298"/>
        <v>0</v>
      </c>
      <c r="AW285" s="90">
        <f t="shared" si="299"/>
        <v>0</v>
      </c>
    </row>
    <row r="286" spans="1:49" ht="21.75" customHeight="1">
      <c r="A286" s="83">
        <v>9</v>
      </c>
      <c r="B286" s="183" t="str">
        <f t="shared" ca="1" si="300"/>
        <v/>
      </c>
      <c r="C286" s="184"/>
      <c r="D286" s="184"/>
      <c r="E286" s="179"/>
      <c r="F286" s="183" t="str">
        <f t="shared" ca="1" si="301"/>
        <v>●●●●</v>
      </c>
      <c r="G286" s="184"/>
      <c r="H286" s="184"/>
      <c r="I286" s="179"/>
      <c r="J286" s="174" t="str">
        <f t="shared" ca="1" si="295"/>
        <v/>
      </c>
      <c r="K286" s="175"/>
      <c r="L286" s="176">
        <f t="shared" ca="1" si="296"/>
        <v>0</v>
      </c>
      <c r="M286" s="177"/>
      <c r="N286" s="178">
        <f t="shared" ca="1" si="297"/>
        <v>0</v>
      </c>
      <c r="O286" s="179"/>
      <c r="P286" s="79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80"/>
      <c r="AV286" s="89">
        <f t="shared" si="298"/>
        <v>0</v>
      </c>
      <c r="AW286" s="90">
        <f t="shared" si="299"/>
        <v>0</v>
      </c>
    </row>
    <row r="287" spans="1:49" ht="21.75" customHeight="1">
      <c r="A287" s="83">
        <v>10</v>
      </c>
      <c r="B287" s="183" t="str">
        <f t="shared" ca="1" si="300"/>
        <v/>
      </c>
      <c r="C287" s="184"/>
      <c r="D287" s="184"/>
      <c r="E287" s="179"/>
      <c r="F287" s="183" t="str">
        <f t="shared" ca="1" si="301"/>
        <v>▲▲▲▲</v>
      </c>
      <c r="G287" s="184"/>
      <c r="H287" s="184"/>
      <c r="I287" s="179"/>
      <c r="J287" s="174" t="str">
        <f t="shared" ca="1" si="295"/>
        <v/>
      </c>
      <c r="K287" s="175"/>
      <c r="L287" s="176">
        <f t="shared" ca="1" si="296"/>
        <v>0</v>
      </c>
      <c r="M287" s="177"/>
      <c r="N287" s="178">
        <f t="shared" ca="1" si="297"/>
        <v>0</v>
      </c>
      <c r="O287" s="179"/>
      <c r="P287" s="79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80"/>
      <c r="AV287" s="89">
        <f t="shared" si="298"/>
        <v>0</v>
      </c>
      <c r="AW287" s="90">
        <f t="shared" si="299"/>
        <v>0</v>
      </c>
    </row>
    <row r="288" spans="1:49" ht="21.75" customHeight="1">
      <c r="A288" s="83">
        <v>11</v>
      </c>
      <c r="B288" s="183" t="str">
        <f t="shared" ca="1" si="300"/>
        <v>◆◆建設有限会社</v>
      </c>
      <c r="C288" s="184"/>
      <c r="D288" s="184"/>
      <c r="E288" s="179"/>
      <c r="F288" s="183" t="str">
        <f t="shared" ca="1" si="301"/>
        <v>◆◆◆◆</v>
      </c>
      <c r="G288" s="184"/>
      <c r="H288" s="184"/>
      <c r="I288" s="179"/>
      <c r="J288" s="174" t="str">
        <f t="shared" ca="1" si="295"/>
        <v/>
      </c>
      <c r="K288" s="175"/>
      <c r="L288" s="176">
        <f t="shared" ca="1" si="296"/>
        <v>0</v>
      </c>
      <c r="M288" s="177"/>
      <c r="N288" s="178">
        <f t="shared" ca="1" si="297"/>
        <v>0</v>
      </c>
      <c r="O288" s="179"/>
      <c r="P288" s="79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80"/>
      <c r="AV288" s="89">
        <f t="shared" si="298"/>
        <v>0</v>
      </c>
      <c r="AW288" s="90">
        <f t="shared" si="299"/>
        <v>0</v>
      </c>
    </row>
    <row r="289" spans="1:49" ht="21.75" customHeight="1">
      <c r="A289" s="83">
        <v>12</v>
      </c>
      <c r="B289" s="183" t="str">
        <f t="shared" ca="1" si="300"/>
        <v/>
      </c>
      <c r="C289" s="184"/>
      <c r="D289" s="184"/>
      <c r="E289" s="179"/>
      <c r="F289" s="183" t="str">
        <f t="shared" ca="1" si="301"/>
        <v>▼▼▼▼</v>
      </c>
      <c r="G289" s="184"/>
      <c r="H289" s="184"/>
      <c r="I289" s="179"/>
      <c r="J289" s="174" t="str">
        <f t="shared" ca="1" si="295"/>
        <v/>
      </c>
      <c r="K289" s="175"/>
      <c r="L289" s="176">
        <f t="shared" ca="1" si="296"/>
        <v>0</v>
      </c>
      <c r="M289" s="177"/>
      <c r="N289" s="178">
        <f t="shared" ca="1" si="297"/>
        <v>0</v>
      </c>
      <c r="O289" s="179"/>
      <c r="P289" s="79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80"/>
      <c r="AV289" s="89">
        <f t="shared" si="298"/>
        <v>0</v>
      </c>
      <c r="AW289" s="90">
        <f t="shared" si="299"/>
        <v>0</v>
      </c>
    </row>
    <row r="290" spans="1:49" ht="21.75" customHeight="1">
      <c r="A290" s="83">
        <v>13</v>
      </c>
      <c r="B290" s="183" t="str">
        <f t="shared" ca="1" si="300"/>
        <v/>
      </c>
      <c r="C290" s="184"/>
      <c r="D290" s="184"/>
      <c r="E290" s="179"/>
      <c r="F290" s="183" t="str">
        <f t="shared" ca="1" si="301"/>
        <v>■■■■</v>
      </c>
      <c r="G290" s="184"/>
      <c r="H290" s="184"/>
      <c r="I290" s="179"/>
      <c r="J290" s="174" t="str">
        <f t="shared" ca="1" si="295"/>
        <v/>
      </c>
      <c r="K290" s="175"/>
      <c r="L290" s="176">
        <f t="shared" ca="1" si="296"/>
        <v>0</v>
      </c>
      <c r="M290" s="177"/>
      <c r="N290" s="178">
        <f t="shared" ca="1" si="297"/>
        <v>0</v>
      </c>
      <c r="O290" s="179"/>
      <c r="P290" s="79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80"/>
      <c r="AV290" s="89">
        <f t="shared" si="298"/>
        <v>0</v>
      </c>
      <c r="AW290" s="90">
        <f t="shared" si="299"/>
        <v>0</v>
      </c>
    </row>
    <row r="291" spans="1:49" ht="21.75" customHeight="1">
      <c r="A291" s="83">
        <v>14</v>
      </c>
      <c r="B291" s="183" t="str">
        <f t="shared" ca="1" si="300"/>
        <v/>
      </c>
      <c r="C291" s="184"/>
      <c r="D291" s="184"/>
      <c r="E291" s="179"/>
      <c r="F291" s="183" t="str">
        <f t="shared" ca="1" si="301"/>
        <v>○○●●</v>
      </c>
      <c r="G291" s="184"/>
      <c r="H291" s="184"/>
      <c r="I291" s="179"/>
      <c r="J291" s="174" t="str">
        <f t="shared" ca="1" si="295"/>
        <v/>
      </c>
      <c r="K291" s="175"/>
      <c r="L291" s="176">
        <f t="shared" ca="1" si="296"/>
        <v>0</v>
      </c>
      <c r="M291" s="177"/>
      <c r="N291" s="178">
        <f t="shared" ca="1" si="297"/>
        <v>0</v>
      </c>
      <c r="O291" s="179"/>
      <c r="P291" s="79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80"/>
      <c r="AV291" s="89">
        <f t="shared" si="298"/>
        <v>0</v>
      </c>
      <c r="AW291" s="90">
        <f t="shared" si="299"/>
        <v>0</v>
      </c>
    </row>
    <row r="292" spans="1:49" ht="21.75" customHeight="1">
      <c r="A292" s="83">
        <v>15</v>
      </c>
      <c r="B292" s="183" t="str">
        <f t="shared" ca="1" si="300"/>
        <v/>
      </c>
      <c r="C292" s="184"/>
      <c r="D292" s="184"/>
      <c r="E292" s="179"/>
      <c r="F292" s="183" t="str">
        <f t="shared" ca="1" si="301"/>
        <v>△△▲▲</v>
      </c>
      <c r="G292" s="184"/>
      <c r="H292" s="184"/>
      <c r="I292" s="179"/>
      <c r="J292" s="174" t="str">
        <f t="shared" ca="1" si="295"/>
        <v/>
      </c>
      <c r="K292" s="175"/>
      <c r="L292" s="176">
        <f t="shared" ca="1" si="296"/>
        <v>0</v>
      </c>
      <c r="M292" s="177"/>
      <c r="N292" s="178">
        <f t="shared" ca="1" si="297"/>
        <v>0</v>
      </c>
      <c r="O292" s="179"/>
      <c r="P292" s="79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80"/>
      <c r="AV292" s="89">
        <f t="shared" si="298"/>
        <v>0</v>
      </c>
      <c r="AW292" s="90">
        <f t="shared" si="299"/>
        <v>0</v>
      </c>
    </row>
    <row r="293" spans="1:49" ht="21.75" customHeight="1">
      <c r="A293" s="83">
        <v>16</v>
      </c>
      <c r="B293" s="183" t="str">
        <f t="shared" ca="1" si="300"/>
        <v>株式会社□□組</v>
      </c>
      <c r="C293" s="184"/>
      <c r="D293" s="184"/>
      <c r="E293" s="179"/>
      <c r="F293" s="183" t="str">
        <f t="shared" ca="1" si="301"/>
        <v>□□■■</v>
      </c>
      <c r="G293" s="184"/>
      <c r="H293" s="184"/>
      <c r="I293" s="179"/>
      <c r="J293" s="174" t="str">
        <f t="shared" ca="1" si="295"/>
        <v/>
      </c>
      <c r="K293" s="175"/>
      <c r="L293" s="176">
        <f t="shared" ca="1" si="296"/>
        <v>0</v>
      </c>
      <c r="M293" s="177"/>
      <c r="N293" s="178">
        <f t="shared" ca="1" si="297"/>
        <v>0</v>
      </c>
      <c r="O293" s="179"/>
      <c r="P293" s="79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80"/>
      <c r="AV293" s="89">
        <f t="shared" si="298"/>
        <v>0</v>
      </c>
      <c r="AW293" s="90">
        <f t="shared" si="299"/>
        <v>0</v>
      </c>
    </row>
    <row r="294" spans="1:49" ht="21.75" customHeight="1">
      <c r="A294" s="83">
        <v>17</v>
      </c>
      <c r="B294" s="183" t="str">
        <f t="shared" ca="1" si="300"/>
        <v/>
      </c>
      <c r="C294" s="184"/>
      <c r="D294" s="184"/>
      <c r="E294" s="179"/>
      <c r="F294" s="183" t="str">
        <f t="shared" ca="1" si="301"/>
        <v>▽▽▼▼</v>
      </c>
      <c r="G294" s="184"/>
      <c r="H294" s="184"/>
      <c r="I294" s="179"/>
      <c r="J294" s="174" t="str">
        <f t="shared" ca="1" si="295"/>
        <v/>
      </c>
      <c r="K294" s="175"/>
      <c r="L294" s="176">
        <f t="shared" ca="1" si="296"/>
        <v>0</v>
      </c>
      <c r="M294" s="177"/>
      <c r="N294" s="178">
        <f t="shared" ca="1" si="297"/>
        <v>0</v>
      </c>
      <c r="O294" s="179"/>
      <c r="P294" s="79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80"/>
      <c r="AV294" s="89">
        <f t="shared" si="298"/>
        <v>0</v>
      </c>
      <c r="AW294" s="90">
        <f t="shared" si="299"/>
        <v>0</v>
      </c>
    </row>
    <row r="295" spans="1:49" ht="21.75" customHeight="1">
      <c r="A295" s="83">
        <v>18</v>
      </c>
      <c r="B295" s="183" t="str">
        <f t="shared" ca="1" si="300"/>
        <v/>
      </c>
      <c r="C295" s="184"/>
      <c r="D295" s="184"/>
      <c r="E295" s="179"/>
      <c r="F295" s="183" t="str">
        <f t="shared" ca="1" si="301"/>
        <v>◇◇◆◆</v>
      </c>
      <c r="G295" s="184"/>
      <c r="H295" s="184"/>
      <c r="I295" s="179"/>
      <c r="J295" s="174" t="str">
        <f t="shared" ca="1" si="295"/>
        <v/>
      </c>
      <c r="K295" s="175"/>
      <c r="L295" s="176">
        <f t="shared" ca="1" si="296"/>
        <v>0</v>
      </c>
      <c r="M295" s="177"/>
      <c r="N295" s="178">
        <f t="shared" ca="1" si="297"/>
        <v>0</v>
      </c>
      <c r="O295" s="179"/>
      <c r="P295" s="79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80"/>
      <c r="AV295" s="89">
        <f t="shared" si="298"/>
        <v>0</v>
      </c>
      <c r="AW295" s="90">
        <f t="shared" si="299"/>
        <v>0</v>
      </c>
    </row>
    <row r="296" spans="1:49" ht="21.75" customHeight="1">
      <c r="A296" s="83">
        <v>19</v>
      </c>
      <c r="B296" s="183" t="str">
        <f t="shared" ca="1" si="300"/>
        <v/>
      </c>
      <c r="C296" s="184"/>
      <c r="D296" s="184"/>
      <c r="E296" s="179"/>
      <c r="F296" s="183" t="str">
        <f t="shared" ca="1" si="301"/>
        <v>●●○○</v>
      </c>
      <c r="G296" s="184"/>
      <c r="H296" s="184"/>
      <c r="I296" s="179"/>
      <c r="J296" s="174" t="str">
        <f t="shared" ca="1" si="295"/>
        <v/>
      </c>
      <c r="K296" s="175"/>
      <c r="L296" s="176">
        <f t="shared" ca="1" si="296"/>
        <v>0</v>
      </c>
      <c r="M296" s="177"/>
      <c r="N296" s="178">
        <f t="shared" ca="1" si="297"/>
        <v>0</v>
      </c>
      <c r="O296" s="179"/>
      <c r="P296" s="79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80"/>
      <c r="AV296" s="89">
        <f t="shared" si="298"/>
        <v>0</v>
      </c>
      <c r="AW296" s="90">
        <f t="shared" si="299"/>
        <v>0</v>
      </c>
    </row>
    <row r="297" spans="1:49" ht="21.75" customHeight="1">
      <c r="A297" s="83">
        <v>20</v>
      </c>
      <c r="B297" s="183" t="str">
        <f t="shared" ca="1" si="300"/>
        <v/>
      </c>
      <c r="C297" s="184"/>
      <c r="D297" s="184"/>
      <c r="E297" s="179"/>
      <c r="F297" s="183" t="str">
        <f t="shared" ca="1" si="301"/>
        <v>▲▲△△</v>
      </c>
      <c r="G297" s="184"/>
      <c r="H297" s="184"/>
      <c r="I297" s="179"/>
      <c r="J297" s="174" t="str">
        <f t="shared" ca="1" si="295"/>
        <v/>
      </c>
      <c r="K297" s="175"/>
      <c r="L297" s="176">
        <f t="shared" ca="1" si="296"/>
        <v>0</v>
      </c>
      <c r="M297" s="177"/>
      <c r="N297" s="178">
        <f t="shared" ca="1" si="297"/>
        <v>0</v>
      </c>
      <c r="O297" s="179"/>
      <c r="P297" s="79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80"/>
      <c r="AV297" s="89">
        <f t="shared" si="298"/>
        <v>0</v>
      </c>
      <c r="AW297" s="90">
        <f t="shared" si="299"/>
        <v>0</v>
      </c>
    </row>
    <row r="298" spans="1:49" ht="21.75" customHeight="1">
      <c r="A298" s="98"/>
      <c r="B298" s="99"/>
      <c r="C298" s="99"/>
      <c r="D298" s="99"/>
      <c r="E298" s="99"/>
      <c r="F298" s="99"/>
      <c r="G298" s="99"/>
      <c r="H298" s="99"/>
      <c r="I298" s="99"/>
      <c r="J298" s="100"/>
      <c r="K298" s="100"/>
      <c r="L298" s="101"/>
      <c r="M298" s="99"/>
      <c r="N298" s="99"/>
      <c r="O298" s="99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V298" s="103"/>
      <c r="AW298" s="104"/>
    </row>
    <row r="299" spans="1:49" ht="21.75" customHeight="1">
      <c r="A299" s="98"/>
      <c r="B299" s="99"/>
      <c r="C299" s="99"/>
      <c r="D299" s="99"/>
      <c r="E299" s="99"/>
      <c r="F299" s="99"/>
      <c r="G299" s="99"/>
      <c r="H299" s="99"/>
      <c r="I299" s="99"/>
      <c r="J299" s="100"/>
      <c r="K299" s="100"/>
      <c r="L299" s="101"/>
      <c r="M299" s="99"/>
      <c r="N299" s="99"/>
      <c r="O299" s="99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V299" s="103"/>
      <c r="AW299" s="104"/>
    </row>
    <row r="300" spans="1:49" ht="21.75" customHeight="1">
      <c r="A300" s="98"/>
      <c r="B300" s="99"/>
      <c r="C300" s="99"/>
      <c r="D300" s="99"/>
      <c r="E300" s="99"/>
      <c r="F300" s="99"/>
      <c r="G300" s="99"/>
      <c r="H300" s="99"/>
      <c r="I300" s="99"/>
      <c r="J300" s="100"/>
      <c r="K300" s="100"/>
      <c r="L300" s="101"/>
      <c r="M300" s="99"/>
      <c r="N300" s="99"/>
      <c r="O300" s="99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V300" s="103"/>
      <c r="AW300" s="104"/>
    </row>
    <row r="301" spans="1:49" ht="21.75" customHeight="1">
      <c r="B301" s="64"/>
      <c r="C301" s="64"/>
      <c r="D301" s="64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</row>
    <row r="302" spans="1:49" ht="21.75" customHeight="1">
      <c r="B302" s="150" t="s">
        <v>60</v>
      </c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</row>
    <row r="303" spans="1:49" ht="21.75" customHeight="1"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</row>
    <row r="304" spans="1:49" ht="21.75" customHeight="1">
      <c r="B304" s="215" t="s">
        <v>29</v>
      </c>
      <c r="C304" s="215"/>
      <c r="D304" s="215"/>
      <c r="E304" s="198" t="str">
        <f>基本情報!$G$10</f>
        <v>○○工事</v>
      </c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198"/>
      <c r="U304" s="198"/>
      <c r="V304" s="198"/>
      <c r="W304" s="198"/>
      <c r="X304" s="97" t="s">
        <v>69</v>
      </c>
      <c r="Y304" s="97"/>
      <c r="Z304" s="97"/>
      <c r="AA304" s="97"/>
      <c r="AB304" s="216" t="str">
        <f>基本情報!$F$3</f>
        <v>○○建設株式会社</v>
      </c>
      <c r="AC304" s="216"/>
      <c r="AD304" s="216"/>
      <c r="AE304" s="216"/>
      <c r="AF304" s="216"/>
      <c r="AG304" s="216"/>
      <c r="AH304" s="216"/>
      <c r="AI304" s="216"/>
      <c r="AJ304" s="216"/>
      <c r="AK304" s="216"/>
      <c r="AL304" s="216"/>
      <c r="AM304" s="216"/>
      <c r="AN304" s="63"/>
      <c r="AQ304" s="62"/>
      <c r="AR304" s="62"/>
      <c r="AS304" s="62"/>
      <c r="AT304" s="62"/>
    </row>
    <row r="306" spans="1:49" ht="21.75" customHeight="1">
      <c r="A306" s="96">
        <v>10</v>
      </c>
      <c r="B306" s="185" t="str">
        <f>IF(EDATE($X$5,A306)&gt;$AI$5,"",YEAR(EDATE($X$5,A306)))</f>
        <v/>
      </c>
      <c r="C306" s="186"/>
      <c r="D306" s="186"/>
      <c r="E306" s="61" t="s">
        <v>61</v>
      </c>
      <c r="F306" s="187" t="str">
        <f>IF(EDATE($X$5,A306)&gt;$AI$5,"",MONTH(EDATE($X$5,A306)))</f>
        <v/>
      </c>
      <c r="G306" s="188"/>
      <c r="H306" s="188"/>
      <c r="I306" s="61" t="s">
        <v>62</v>
      </c>
      <c r="J306" s="199" t="s">
        <v>82</v>
      </c>
      <c r="K306" s="200"/>
      <c r="L306" s="200"/>
      <c r="M306" s="200"/>
      <c r="N306" s="200"/>
      <c r="O306" s="201"/>
      <c r="P306" s="88"/>
      <c r="AV306" s="94" t="s">
        <v>80</v>
      </c>
      <c r="AW306" s="95" t="e">
        <f>DAY(EOMONTH(P307,0))</f>
        <v>#VALUE!</v>
      </c>
    </row>
    <row r="307" spans="1:49" ht="21.75" customHeight="1">
      <c r="A307" s="83"/>
      <c r="B307" s="180" t="s">
        <v>72</v>
      </c>
      <c r="C307" s="181"/>
      <c r="D307" s="181"/>
      <c r="E307" s="182"/>
      <c r="F307" s="180" t="s">
        <v>35</v>
      </c>
      <c r="G307" s="181"/>
      <c r="H307" s="181"/>
      <c r="I307" s="182"/>
      <c r="J307" s="180" t="s">
        <v>73</v>
      </c>
      <c r="K307" s="196"/>
      <c r="L307" s="197" t="s">
        <v>74</v>
      </c>
      <c r="M307" s="196"/>
      <c r="N307" s="197" t="s">
        <v>71</v>
      </c>
      <c r="O307" s="182"/>
      <c r="P307" s="78" t="str">
        <f>IF(EDATE($X$5,A306)&gt;$AI$5,"",DATE(B306,F306,1))</f>
        <v/>
      </c>
      <c r="Q307" s="76" t="str">
        <f>IF(P307="","",IF(MONTH(P307+1)=$F306,P307+1,""))</f>
        <v/>
      </c>
      <c r="R307" s="76" t="str">
        <f t="shared" ref="R307" si="302">IF(Q307="","",IF(MONTH(Q307+1)=$F306,Q307+1,""))</f>
        <v/>
      </c>
      <c r="S307" s="76" t="str">
        <f t="shared" ref="S307" si="303">IF(R307="","",IF(MONTH(R307+1)=$F306,R307+1,""))</f>
        <v/>
      </c>
      <c r="T307" s="76" t="str">
        <f t="shared" ref="T307" si="304">IF(S307="","",IF(MONTH(S307+1)=$F306,S307+1,""))</f>
        <v/>
      </c>
      <c r="U307" s="76" t="str">
        <f t="shared" ref="U307" si="305">IF(T307="","",IF(MONTH(T307+1)=$F306,T307+1,""))</f>
        <v/>
      </c>
      <c r="V307" s="76" t="str">
        <f t="shared" ref="V307" si="306">IF(U307="","",IF(MONTH(U307+1)=$F306,U307+1,""))</f>
        <v/>
      </c>
      <c r="W307" s="76" t="str">
        <f t="shared" ref="W307" si="307">IF(V307="","",IF(MONTH(V307+1)=$F306,V307+1,""))</f>
        <v/>
      </c>
      <c r="X307" s="76" t="str">
        <f t="shared" ref="X307" si="308">IF(W307="","",IF(MONTH(W307+1)=$F306,W307+1,""))</f>
        <v/>
      </c>
      <c r="Y307" s="76" t="str">
        <f t="shared" ref="Y307" si="309">IF(X307="","",IF(MONTH(X307+1)=$F306,X307+1,""))</f>
        <v/>
      </c>
      <c r="Z307" s="76" t="str">
        <f t="shared" ref="Z307" si="310">IF(Y307="","",IF(MONTH(Y307+1)=$F306,Y307+1,""))</f>
        <v/>
      </c>
      <c r="AA307" s="76" t="str">
        <f t="shared" ref="AA307" si="311">IF(Z307="","",IF(MONTH(Z307+1)=$F306,Z307+1,""))</f>
        <v/>
      </c>
      <c r="AB307" s="76" t="str">
        <f t="shared" ref="AB307" si="312">IF(AA307="","",IF(MONTH(AA307+1)=$F306,AA307+1,""))</f>
        <v/>
      </c>
      <c r="AC307" s="76" t="str">
        <f t="shared" ref="AC307" si="313">IF(AB307="","",IF(MONTH(AB307+1)=$F306,AB307+1,""))</f>
        <v/>
      </c>
      <c r="AD307" s="76" t="str">
        <f t="shared" ref="AD307" si="314">IF(AC307="","",IF(MONTH(AC307+1)=$F306,AC307+1,""))</f>
        <v/>
      </c>
      <c r="AE307" s="76" t="str">
        <f t="shared" ref="AE307" si="315">IF(AD307="","",IF(MONTH(AD307+1)=$F306,AD307+1,""))</f>
        <v/>
      </c>
      <c r="AF307" s="76" t="str">
        <f t="shared" ref="AF307" si="316">IF(AE307="","",IF(MONTH(AE307+1)=$F306,AE307+1,""))</f>
        <v/>
      </c>
      <c r="AG307" s="76" t="str">
        <f t="shared" ref="AG307" si="317">IF(AF307="","",IF(MONTH(AF307+1)=$F306,AF307+1,""))</f>
        <v/>
      </c>
      <c r="AH307" s="76" t="str">
        <f t="shared" ref="AH307" si="318">IF(AG307="","",IF(MONTH(AG307+1)=$F306,AG307+1,""))</f>
        <v/>
      </c>
      <c r="AI307" s="76" t="str">
        <f t="shared" ref="AI307" si="319">IF(AH307="","",IF(MONTH(AH307+1)=$F306,AH307+1,""))</f>
        <v/>
      </c>
      <c r="AJ307" s="76" t="str">
        <f t="shared" ref="AJ307" si="320">IF(AI307="","",IF(MONTH(AI307+1)=$F306,AI307+1,""))</f>
        <v/>
      </c>
      <c r="AK307" s="76" t="str">
        <f t="shared" ref="AK307" si="321">IF(AJ307="","",IF(MONTH(AJ307+1)=$F306,AJ307+1,""))</f>
        <v/>
      </c>
      <c r="AL307" s="76" t="str">
        <f t="shared" ref="AL307" si="322">IF(AK307="","",IF(MONTH(AK307+1)=$F306,AK307+1,""))</f>
        <v/>
      </c>
      <c r="AM307" s="76" t="str">
        <f t="shared" ref="AM307" si="323">IF(AL307="","",IF(MONTH(AL307+1)=$F306,AL307+1,""))</f>
        <v/>
      </c>
      <c r="AN307" s="76" t="str">
        <f t="shared" ref="AN307" si="324">IF(AM307="","",IF(MONTH(AM307+1)=$F306,AM307+1,""))</f>
        <v/>
      </c>
      <c r="AO307" s="76" t="str">
        <f t="shared" ref="AO307" si="325">IF(AN307="","",IF(MONTH(AN307+1)=$F306,AN307+1,""))</f>
        <v/>
      </c>
      <c r="AP307" s="76" t="str">
        <f t="shared" ref="AP307" si="326">IF(AO307="","",IF(MONTH(AO307+1)=$F306,AO307+1,""))</f>
        <v/>
      </c>
      <c r="AQ307" s="76" t="str">
        <f t="shared" ref="AQ307" si="327">IF(AP307="","",IF(MONTH(AP307+1)=$F306,AP307+1,""))</f>
        <v/>
      </c>
      <c r="AR307" s="76" t="str">
        <f t="shared" ref="AR307" si="328">IF(AQ307="","",IF(MONTH(AQ307+1)=$F306,AQ307+1,""))</f>
        <v/>
      </c>
      <c r="AS307" s="76" t="str">
        <f t="shared" ref="AS307" si="329">IF(AR307="","",IF(MONTH(AR307+1)=$F306,AR307+1,""))</f>
        <v/>
      </c>
      <c r="AT307" s="77" t="str">
        <f t="shared" ref="AT307" si="330">IF(AS307="","",IF(MONTH(AS307+1)=$F306,AS307+1,""))</f>
        <v/>
      </c>
      <c r="AV307" s="91" t="s">
        <v>78</v>
      </c>
      <c r="AW307" s="91" t="s">
        <v>79</v>
      </c>
    </row>
    <row r="308" spans="1:49" ht="21.75" customHeight="1">
      <c r="A308" s="83">
        <v>1</v>
      </c>
      <c r="B308" s="183" t="str">
        <f>$B$9</f>
        <v>○○建設株式会社</v>
      </c>
      <c r="C308" s="184"/>
      <c r="D308" s="184"/>
      <c r="E308" s="179"/>
      <c r="F308" s="183" t="str">
        <f>$F$9</f>
        <v>○○○○</v>
      </c>
      <c r="G308" s="184"/>
      <c r="H308" s="184"/>
      <c r="I308" s="179"/>
      <c r="J308" s="174" t="str">
        <f t="shared" ref="J308:J327" ca="1" si="331">IF(OFFSET(B307,-A308,0)="","",N308/L308)</f>
        <v/>
      </c>
      <c r="K308" s="175"/>
      <c r="L308" s="176">
        <f t="shared" ref="L308:L327" ca="1" si="332">IF(OFFSET(B307,-A308,0)="",0,OFFSET(AW308,-1-A308,0)-AW308)</f>
        <v>0</v>
      </c>
      <c r="M308" s="177"/>
      <c r="N308" s="178">
        <f t="shared" ref="N308:N327" ca="1" si="333">IF(OFFSET(B307,-A308,0)="",0,COUNTIF(P308:AT308,"休"))</f>
        <v>0</v>
      </c>
      <c r="O308" s="179"/>
      <c r="P308" s="79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80"/>
      <c r="AV308" s="89">
        <f>COUNTIF(P308:AT308,"工")</f>
        <v>0</v>
      </c>
      <c r="AW308" s="90">
        <f>COUNTIF(P308:AT308,"外")</f>
        <v>0</v>
      </c>
    </row>
    <row r="309" spans="1:49" ht="21.75" customHeight="1">
      <c r="A309" s="83">
        <v>2</v>
      </c>
      <c r="B309" s="183" t="str">
        <f ca="1">OFFSET($B$9,A309-1,0)</f>
        <v/>
      </c>
      <c r="C309" s="184"/>
      <c r="D309" s="184"/>
      <c r="E309" s="179"/>
      <c r="F309" s="183" t="str">
        <f ca="1">OFFSET($F$9,A309-1,0)</f>
        <v>△△△△</v>
      </c>
      <c r="G309" s="184"/>
      <c r="H309" s="184"/>
      <c r="I309" s="179"/>
      <c r="J309" s="174" t="str">
        <f t="shared" ca="1" si="331"/>
        <v/>
      </c>
      <c r="K309" s="175"/>
      <c r="L309" s="176">
        <f t="shared" ca="1" si="332"/>
        <v>0</v>
      </c>
      <c r="M309" s="177"/>
      <c r="N309" s="178">
        <f t="shared" ca="1" si="333"/>
        <v>0</v>
      </c>
      <c r="O309" s="179"/>
      <c r="P309" s="79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80"/>
      <c r="AV309" s="89">
        <f t="shared" ref="AV309:AV327" si="334">COUNTIF(P309:AT309,"工")</f>
        <v>0</v>
      </c>
      <c r="AW309" s="90">
        <f t="shared" ref="AW309:AW327" si="335">COUNTIF(P309:AT309,"外")</f>
        <v>0</v>
      </c>
    </row>
    <row r="310" spans="1:49" ht="21.75" customHeight="1">
      <c r="A310" s="83">
        <v>3</v>
      </c>
      <c r="B310" s="183" t="str">
        <f t="shared" ref="B310:B327" ca="1" si="336">OFFSET($B$9,A310-1,0)</f>
        <v/>
      </c>
      <c r="C310" s="184"/>
      <c r="D310" s="184"/>
      <c r="E310" s="179"/>
      <c r="F310" s="183" t="str">
        <f t="shared" ref="F310:F327" ca="1" si="337">OFFSET($F$9,A310-1,0)</f>
        <v>◇◇◇◇</v>
      </c>
      <c r="G310" s="184"/>
      <c r="H310" s="184"/>
      <c r="I310" s="179"/>
      <c r="J310" s="174" t="str">
        <f t="shared" ca="1" si="331"/>
        <v/>
      </c>
      <c r="K310" s="175"/>
      <c r="L310" s="176">
        <f t="shared" ca="1" si="332"/>
        <v>0</v>
      </c>
      <c r="M310" s="177"/>
      <c r="N310" s="178">
        <f t="shared" ca="1" si="333"/>
        <v>0</v>
      </c>
      <c r="O310" s="179"/>
      <c r="P310" s="79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80"/>
      <c r="AV310" s="89">
        <f t="shared" si="334"/>
        <v>0</v>
      </c>
      <c r="AW310" s="90">
        <f t="shared" si="335"/>
        <v>0</v>
      </c>
    </row>
    <row r="311" spans="1:49" ht="21.75" customHeight="1">
      <c r="A311" s="83">
        <v>4</v>
      </c>
      <c r="B311" s="183" t="str">
        <f t="shared" ca="1" si="336"/>
        <v/>
      </c>
      <c r="C311" s="184"/>
      <c r="D311" s="184"/>
      <c r="E311" s="179"/>
      <c r="F311" s="183" t="str">
        <f t="shared" ca="1" si="337"/>
        <v>△△△△</v>
      </c>
      <c r="G311" s="184"/>
      <c r="H311" s="184"/>
      <c r="I311" s="179"/>
      <c r="J311" s="174" t="str">
        <f t="shared" ca="1" si="331"/>
        <v/>
      </c>
      <c r="K311" s="175"/>
      <c r="L311" s="176">
        <f t="shared" ca="1" si="332"/>
        <v>0</v>
      </c>
      <c r="M311" s="177"/>
      <c r="N311" s="178">
        <f t="shared" ca="1" si="333"/>
        <v>0</v>
      </c>
      <c r="O311" s="179"/>
      <c r="P311" s="79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80"/>
      <c r="AV311" s="89">
        <f t="shared" si="334"/>
        <v>0</v>
      </c>
      <c r="AW311" s="90">
        <f t="shared" si="335"/>
        <v>0</v>
      </c>
    </row>
    <row r="312" spans="1:49" ht="21.75" customHeight="1">
      <c r="A312" s="83">
        <v>5</v>
      </c>
      <c r="B312" s="183" t="str">
        <f t="shared" ca="1" si="336"/>
        <v/>
      </c>
      <c r="C312" s="184"/>
      <c r="D312" s="184"/>
      <c r="E312" s="179"/>
      <c r="F312" s="183" t="str">
        <f t="shared" ca="1" si="337"/>
        <v>◎◎◎◎</v>
      </c>
      <c r="G312" s="184"/>
      <c r="H312" s="184"/>
      <c r="I312" s="179"/>
      <c r="J312" s="174" t="str">
        <f t="shared" ca="1" si="331"/>
        <v/>
      </c>
      <c r="K312" s="175"/>
      <c r="L312" s="176">
        <f t="shared" ca="1" si="332"/>
        <v>0</v>
      </c>
      <c r="M312" s="177"/>
      <c r="N312" s="178">
        <f t="shared" ca="1" si="333"/>
        <v>0</v>
      </c>
      <c r="O312" s="179"/>
      <c r="P312" s="79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80"/>
      <c r="AV312" s="89">
        <f t="shared" si="334"/>
        <v>0</v>
      </c>
      <c r="AW312" s="90">
        <f t="shared" si="335"/>
        <v>0</v>
      </c>
    </row>
    <row r="313" spans="1:49" ht="21.75" customHeight="1">
      <c r="A313" s="83">
        <v>6</v>
      </c>
      <c r="B313" s="183" t="str">
        <f t="shared" ca="1" si="336"/>
        <v>△△工業株式会社</v>
      </c>
      <c r="C313" s="184"/>
      <c r="D313" s="184"/>
      <c r="E313" s="179"/>
      <c r="F313" s="183" t="str">
        <f t="shared" ca="1" si="337"/>
        <v>××××</v>
      </c>
      <c r="G313" s="184"/>
      <c r="H313" s="184"/>
      <c r="I313" s="179"/>
      <c r="J313" s="174" t="str">
        <f t="shared" ca="1" si="331"/>
        <v/>
      </c>
      <c r="K313" s="175"/>
      <c r="L313" s="176">
        <f t="shared" ca="1" si="332"/>
        <v>0</v>
      </c>
      <c r="M313" s="177"/>
      <c r="N313" s="178">
        <f t="shared" ca="1" si="333"/>
        <v>0</v>
      </c>
      <c r="O313" s="179"/>
      <c r="P313" s="79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80"/>
      <c r="AV313" s="89">
        <f t="shared" si="334"/>
        <v>0</v>
      </c>
      <c r="AW313" s="90">
        <f t="shared" si="335"/>
        <v>0</v>
      </c>
    </row>
    <row r="314" spans="1:49" ht="21.75" customHeight="1">
      <c r="A314" s="83">
        <v>7</v>
      </c>
      <c r="B314" s="183" t="str">
        <f t="shared" ca="1" si="336"/>
        <v/>
      </c>
      <c r="C314" s="184"/>
      <c r="D314" s="184"/>
      <c r="E314" s="179"/>
      <c r="F314" s="183" t="str">
        <f t="shared" ca="1" si="337"/>
        <v>□□□□</v>
      </c>
      <c r="G314" s="184"/>
      <c r="H314" s="184"/>
      <c r="I314" s="179"/>
      <c r="J314" s="174" t="str">
        <f t="shared" ca="1" si="331"/>
        <v/>
      </c>
      <c r="K314" s="175"/>
      <c r="L314" s="176">
        <f t="shared" ca="1" si="332"/>
        <v>0</v>
      </c>
      <c r="M314" s="177"/>
      <c r="N314" s="178">
        <f t="shared" ca="1" si="333"/>
        <v>0</v>
      </c>
      <c r="O314" s="179"/>
      <c r="P314" s="79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80"/>
      <c r="AV314" s="89">
        <f t="shared" si="334"/>
        <v>0</v>
      </c>
      <c r="AW314" s="90">
        <f t="shared" si="335"/>
        <v>0</v>
      </c>
    </row>
    <row r="315" spans="1:49" ht="21.75" customHeight="1">
      <c r="A315" s="83">
        <v>8</v>
      </c>
      <c r="B315" s="183" t="str">
        <f t="shared" ca="1" si="336"/>
        <v/>
      </c>
      <c r="C315" s="184"/>
      <c r="D315" s="184"/>
      <c r="E315" s="179"/>
      <c r="F315" s="183" t="str">
        <f t="shared" ca="1" si="337"/>
        <v>▽▽▽▽</v>
      </c>
      <c r="G315" s="184"/>
      <c r="H315" s="184"/>
      <c r="I315" s="179"/>
      <c r="J315" s="174" t="str">
        <f t="shared" ca="1" si="331"/>
        <v/>
      </c>
      <c r="K315" s="175"/>
      <c r="L315" s="176">
        <f t="shared" ca="1" si="332"/>
        <v>0</v>
      </c>
      <c r="M315" s="177"/>
      <c r="N315" s="178">
        <f t="shared" ca="1" si="333"/>
        <v>0</v>
      </c>
      <c r="O315" s="179"/>
      <c r="P315" s="79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80"/>
      <c r="AV315" s="89">
        <f t="shared" si="334"/>
        <v>0</v>
      </c>
      <c r="AW315" s="90">
        <f t="shared" si="335"/>
        <v>0</v>
      </c>
    </row>
    <row r="316" spans="1:49" ht="21.75" customHeight="1">
      <c r="A316" s="83">
        <v>9</v>
      </c>
      <c r="B316" s="183" t="str">
        <f t="shared" ca="1" si="336"/>
        <v/>
      </c>
      <c r="C316" s="184"/>
      <c r="D316" s="184"/>
      <c r="E316" s="179"/>
      <c r="F316" s="183" t="str">
        <f t="shared" ca="1" si="337"/>
        <v>●●●●</v>
      </c>
      <c r="G316" s="184"/>
      <c r="H316" s="184"/>
      <c r="I316" s="179"/>
      <c r="J316" s="174" t="str">
        <f t="shared" ca="1" si="331"/>
        <v/>
      </c>
      <c r="K316" s="175"/>
      <c r="L316" s="176">
        <f t="shared" ca="1" si="332"/>
        <v>0</v>
      </c>
      <c r="M316" s="177"/>
      <c r="N316" s="178">
        <f t="shared" ca="1" si="333"/>
        <v>0</v>
      </c>
      <c r="O316" s="179"/>
      <c r="P316" s="79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80"/>
      <c r="AV316" s="89">
        <f t="shared" si="334"/>
        <v>0</v>
      </c>
      <c r="AW316" s="90">
        <f t="shared" si="335"/>
        <v>0</v>
      </c>
    </row>
    <row r="317" spans="1:49" ht="21.75" customHeight="1">
      <c r="A317" s="83">
        <v>10</v>
      </c>
      <c r="B317" s="183" t="str">
        <f t="shared" ca="1" si="336"/>
        <v/>
      </c>
      <c r="C317" s="184"/>
      <c r="D317" s="184"/>
      <c r="E317" s="179"/>
      <c r="F317" s="183" t="str">
        <f t="shared" ca="1" si="337"/>
        <v>▲▲▲▲</v>
      </c>
      <c r="G317" s="184"/>
      <c r="H317" s="184"/>
      <c r="I317" s="179"/>
      <c r="J317" s="174" t="str">
        <f t="shared" ca="1" si="331"/>
        <v/>
      </c>
      <c r="K317" s="175"/>
      <c r="L317" s="176">
        <f t="shared" ca="1" si="332"/>
        <v>0</v>
      </c>
      <c r="M317" s="177"/>
      <c r="N317" s="178">
        <f t="shared" ca="1" si="333"/>
        <v>0</v>
      </c>
      <c r="O317" s="179"/>
      <c r="P317" s="79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80"/>
      <c r="AV317" s="89">
        <f t="shared" si="334"/>
        <v>0</v>
      </c>
      <c r="AW317" s="90">
        <f t="shared" si="335"/>
        <v>0</v>
      </c>
    </row>
    <row r="318" spans="1:49" ht="21.75" customHeight="1">
      <c r="A318" s="83">
        <v>11</v>
      </c>
      <c r="B318" s="183" t="str">
        <f t="shared" ca="1" si="336"/>
        <v>◆◆建設有限会社</v>
      </c>
      <c r="C318" s="184"/>
      <c r="D318" s="184"/>
      <c r="E318" s="179"/>
      <c r="F318" s="183" t="str">
        <f t="shared" ca="1" si="337"/>
        <v>◆◆◆◆</v>
      </c>
      <c r="G318" s="184"/>
      <c r="H318" s="184"/>
      <c r="I318" s="179"/>
      <c r="J318" s="174" t="str">
        <f t="shared" ca="1" si="331"/>
        <v/>
      </c>
      <c r="K318" s="175"/>
      <c r="L318" s="176">
        <f t="shared" ca="1" si="332"/>
        <v>0</v>
      </c>
      <c r="M318" s="177"/>
      <c r="N318" s="178">
        <f t="shared" ca="1" si="333"/>
        <v>0</v>
      </c>
      <c r="O318" s="179"/>
      <c r="P318" s="79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80"/>
      <c r="AV318" s="89">
        <f t="shared" si="334"/>
        <v>0</v>
      </c>
      <c r="AW318" s="90">
        <f t="shared" si="335"/>
        <v>0</v>
      </c>
    </row>
    <row r="319" spans="1:49" ht="21.75" customHeight="1">
      <c r="A319" s="83">
        <v>12</v>
      </c>
      <c r="B319" s="183" t="str">
        <f t="shared" ca="1" si="336"/>
        <v/>
      </c>
      <c r="C319" s="184"/>
      <c r="D319" s="184"/>
      <c r="E319" s="179"/>
      <c r="F319" s="183" t="str">
        <f t="shared" ca="1" si="337"/>
        <v>▼▼▼▼</v>
      </c>
      <c r="G319" s="184"/>
      <c r="H319" s="184"/>
      <c r="I319" s="179"/>
      <c r="J319" s="174" t="str">
        <f t="shared" ca="1" si="331"/>
        <v/>
      </c>
      <c r="K319" s="175"/>
      <c r="L319" s="176">
        <f t="shared" ca="1" si="332"/>
        <v>0</v>
      </c>
      <c r="M319" s="177"/>
      <c r="N319" s="178">
        <f t="shared" ca="1" si="333"/>
        <v>0</v>
      </c>
      <c r="O319" s="179"/>
      <c r="P319" s="79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80"/>
      <c r="AV319" s="89">
        <f t="shared" si="334"/>
        <v>0</v>
      </c>
      <c r="AW319" s="90">
        <f t="shared" si="335"/>
        <v>0</v>
      </c>
    </row>
    <row r="320" spans="1:49" ht="21.75" customHeight="1">
      <c r="A320" s="83">
        <v>13</v>
      </c>
      <c r="B320" s="183" t="str">
        <f t="shared" ca="1" si="336"/>
        <v/>
      </c>
      <c r="C320" s="184"/>
      <c r="D320" s="184"/>
      <c r="E320" s="179"/>
      <c r="F320" s="183" t="str">
        <f t="shared" ca="1" si="337"/>
        <v>■■■■</v>
      </c>
      <c r="G320" s="184"/>
      <c r="H320" s="184"/>
      <c r="I320" s="179"/>
      <c r="J320" s="174" t="str">
        <f t="shared" ca="1" si="331"/>
        <v/>
      </c>
      <c r="K320" s="175"/>
      <c r="L320" s="176">
        <f t="shared" ca="1" si="332"/>
        <v>0</v>
      </c>
      <c r="M320" s="177"/>
      <c r="N320" s="178">
        <f t="shared" ca="1" si="333"/>
        <v>0</v>
      </c>
      <c r="O320" s="179"/>
      <c r="P320" s="79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80"/>
      <c r="AV320" s="89">
        <f t="shared" si="334"/>
        <v>0</v>
      </c>
      <c r="AW320" s="90">
        <f t="shared" si="335"/>
        <v>0</v>
      </c>
    </row>
    <row r="321" spans="1:49" ht="21.75" customHeight="1">
      <c r="A321" s="83">
        <v>14</v>
      </c>
      <c r="B321" s="183" t="str">
        <f t="shared" ca="1" si="336"/>
        <v/>
      </c>
      <c r="C321" s="184"/>
      <c r="D321" s="184"/>
      <c r="E321" s="179"/>
      <c r="F321" s="183" t="str">
        <f t="shared" ca="1" si="337"/>
        <v>○○●●</v>
      </c>
      <c r="G321" s="184"/>
      <c r="H321" s="184"/>
      <c r="I321" s="179"/>
      <c r="J321" s="174" t="str">
        <f t="shared" ca="1" si="331"/>
        <v/>
      </c>
      <c r="K321" s="175"/>
      <c r="L321" s="176">
        <f t="shared" ca="1" si="332"/>
        <v>0</v>
      </c>
      <c r="M321" s="177"/>
      <c r="N321" s="178">
        <f t="shared" ca="1" si="333"/>
        <v>0</v>
      </c>
      <c r="O321" s="179"/>
      <c r="P321" s="79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80"/>
      <c r="AV321" s="89">
        <f t="shared" si="334"/>
        <v>0</v>
      </c>
      <c r="AW321" s="90">
        <f t="shared" si="335"/>
        <v>0</v>
      </c>
    </row>
    <row r="322" spans="1:49" ht="21.75" customHeight="1">
      <c r="A322" s="83">
        <v>15</v>
      </c>
      <c r="B322" s="183" t="str">
        <f t="shared" ca="1" si="336"/>
        <v/>
      </c>
      <c r="C322" s="184"/>
      <c r="D322" s="184"/>
      <c r="E322" s="179"/>
      <c r="F322" s="183" t="str">
        <f t="shared" ca="1" si="337"/>
        <v>△△▲▲</v>
      </c>
      <c r="G322" s="184"/>
      <c r="H322" s="184"/>
      <c r="I322" s="179"/>
      <c r="J322" s="174" t="str">
        <f t="shared" ca="1" si="331"/>
        <v/>
      </c>
      <c r="K322" s="175"/>
      <c r="L322" s="176">
        <f t="shared" ca="1" si="332"/>
        <v>0</v>
      </c>
      <c r="M322" s="177"/>
      <c r="N322" s="178">
        <f t="shared" ca="1" si="333"/>
        <v>0</v>
      </c>
      <c r="O322" s="179"/>
      <c r="P322" s="79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80"/>
      <c r="AV322" s="89">
        <f t="shared" si="334"/>
        <v>0</v>
      </c>
      <c r="AW322" s="90">
        <f t="shared" si="335"/>
        <v>0</v>
      </c>
    </row>
    <row r="323" spans="1:49" ht="21.75" customHeight="1">
      <c r="A323" s="83">
        <v>16</v>
      </c>
      <c r="B323" s="183" t="str">
        <f t="shared" ca="1" si="336"/>
        <v>株式会社□□組</v>
      </c>
      <c r="C323" s="184"/>
      <c r="D323" s="184"/>
      <c r="E323" s="179"/>
      <c r="F323" s="183" t="str">
        <f t="shared" ca="1" si="337"/>
        <v>□□■■</v>
      </c>
      <c r="G323" s="184"/>
      <c r="H323" s="184"/>
      <c r="I323" s="179"/>
      <c r="J323" s="174" t="str">
        <f t="shared" ca="1" si="331"/>
        <v/>
      </c>
      <c r="K323" s="175"/>
      <c r="L323" s="176">
        <f t="shared" ca="1" si="332"/>
        <v>0</v>
      </c>
      <c r="M323" s="177"/>
      <c r="N323" s="178">
        <f t="shared" ca="1" si="333"/>
        <v>0</v>
      </c>
      <c r="O323" s="179"/>
      <c r="P323" s="79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80"/>
      <c r="AV323" s="89">
        <f t="shared" si="334"/>
        <v>0</v>
      </c>
      <c r="AW323" s="90">
        <f t="shared" si="335"/>
        <v>0</v>
      </c>
    </row>
    <row r="324" spans="1:49" ht="21.75" customHeight="1">
      <c r="A324" s="83">
        <v>17</v>
      </c>
      <c r="B324" s="183" t="str">
        <f t="shared" ca="1" si="336"/>
        <v/>
      </c>
      <c r="C324" s="184"/>
      <c r="D324" s="184"/>
      <c r="E324" s="179"/>
      <c r="F324" s="183" t="str">
        <f t="shared" ca="1" si="337"/>
        <v>▽▽▼▼</v>
      </c>
      <c r="G324" s="184"/>
      <c r="H324" s="184"/>
      <c r="I324" s="179"/>
      <c r="J324" s="174" t="str">
        <f t="shared" ca="1" si="331"/>
        <v/>
      </c>
      <c r="K324" s="175"/>
      <c r="L324" s="176">
        <f t="shared" ca="1" si="332"/>
        <v>0</v>
      </c>
      <c r="M324" s="177"/>
      <c r="N324" s="178">
        <f t="shared" ca="1" si="333"/>
        <v>0</v>
      </c>
      <c r="O324" s="179"/>
      <c r="P324" s="79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80"/>
      <c r="AV324" s="89">
        <f t="shared" si="334"/>
        <v>0</v>
      </c>
      <c r="AW324" s="90">
        <f t="shared" si="335"/>
        <v>0</v>
      </c>
    </row>
    <row r="325" spans="1:49" ht="21.75" customHeight="1">
      <c r="A325" s="83">
        <v>18</v>
      </c>
      <c r="B325" s="183" t="str">
        <f t="shared" ca="1" si="336"/>
        <v/>
      </c>
      <c r="C325" s="184"/>
      <c r="D325" s="184"/>
      <c r="E325" s="179"/>
      <c r="F325" s="183" t="str">
        <f t="shared" ca="1" si="337"/>
        <v>◇◇◆◆</v>
      </c>
      <c r="G325" s="184"/>
      <c r="H325" s="184"/>
      <c r="I325" s="179"/>
      <c r="J325" s="174" t="str">
        <f t="shared" ca="1" si="331"/>
        <v/>
      </c>
      <c r="K325" s="175"/>
      <c r="L325" s="176">
        <f t="shared" ca="1" si="332"/>
        <v>0</v>
      </c>
      <c r="M325" s="177"/>
      <c r="N325" s="178">
        <f t="shared" ca="1" si="333"/>
        <v>0</v>
      </c>
      <c r="O325" s="179"/>
      <c r="P325" s="79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80"/>
      <c r="AV325" s="89">
        <f t="shared" si="334"/>
        <v>0</v>
      </c>
      <c r="AW325" s="90">
        <f t="shared" si="335"/>
        <v>0</v>
      </c>
    </row>
    <row r="326" spans="1:49" ht="21.75" customHeight="1">
      <c r="A326" s="83">
        <v>19</v>
      </c>
      <c r="B326" s="183" t="str">
        <f t="shared" ca="1" si="336"/>
        <v/>
      </c>
      <c r="C326" s="184"/>
      <c r="D326" s="184"/>
      <c r="E326" s="179"/>
      <c r="F326" s="183" t="str">
        <f t="shared" ca="1" si="337"/>
        <v>●●○○</v>
      </c>
      <c r="G326" s="184"/>
      <c r="H326" s="184"/>
      <c r="I326" s="179"/>
      <c r="J326" s="174" t="str">
        <f t="shared" ca="1" si="331"/>
        <v/>
      </c>
      <c r="K326" s="175"/>
      <c r="L326" s="176">
        <f t="shared" ca="1" si="332"/>
        <v>0</v>
      </c>
      <c r="M326" s="177"/>
      <c r="N326" s="178">
        <f t="shared" ca="1" si="333"/>
        <v>0</v>
      </c>
      <c r="O326" s="179"/>
      <c r="P326" s="79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80"/>
      <c r="AV326" s="89">
        <f t="shared" si="334"/>
        <v>0</v>
      </c>
      <c r="AW326" s="90">
        <f t="shared" si="335"/>
        <v>0</v>
      </c>
    </row>
    <row r="327" spans="1:49" ht="21.75" customHeight="1">
      <c r="A327" s="83">
        <v>20</v>
      </c>
      <c r="B327" s="183" t="str">
        <f t="shared" ca="1" si="336"/>
        <v/>
      </c>
      <c r="C327" s="184"/>
      <c r="D327" s="184"/>
      <c r="E327" s="179"/>
      <c r="F327" s="183" t="str">
        <f t="shared" ca="1" si="337"/>
        <v>▲▲△△</v>
      </c>
      <c r="G327" s="184"/>
      <c r="H327" s="184"/>
      <c r="I327" s="179"/>
      <c r="J327" s="174" t="str">
        <f t="shared" ca="1" si="331"/>
        <v/>
      </c>
      <c r="K327" s="175"/>
      <c r="L327" s="176">
        <f t="shared" ca="1" si="332"/>
        <v>0</v>
      </c>
      <c r="M327" s="177"/>
      <c r="N327" s="178">
        <f t="shared" ca="1" si="333"/>
        <v>0</v>
      </c>
      <c r="O327" s="179"/>
      <c r="P327" s="79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80"/>
      <c r="AV327" s="89">
        <f t="shared" si="334"/>
        <v>0</v>
      </c>
      <c r="AW327" s="90">
        <f t="shared" si="335"/>
        <v>0</v>
      </c>
    </row>
    <row r="331" spans="1:49" ht="21.75" customHeight="1">
      <c r="B331" s="64"/>
      <c r="C331" s="64"/>
      <c r="D331" s="64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</row>
    <row r="332" spans="1:49" ht="21.75" customHeight="1">
      <c r="B332" s="150" t="s">
        <v>60</v>
      </c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</row>
    <row r="333" spans="1:49" ht="21.75" customHeight="1"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</row>
    <row r="334" spans="1:49" ht="21.75" customHeight="1">
      <c r="B334" s="215" t="s">
        <v>29</v>
      </c>
      <c r="C334" s="215"/>
      <c r="D334" s="215"/>
      <c r="E334" s="198" t="str">
        <f>基本情報!$G$10</f>
        <v>○○工事</v>
      </c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8"/>
      <c r="T334" s="198"/>
      <c r="U334" s="198"/>
      <c r="V334" s="198"/>
      <c r="W334" s="198"/>
      <c r="X334" s="97" t="s">
        <v>69</v>
      </c>
      <c r="Y334" s="97"/>
      <c r="Z334" s="97"/>
      <c r="AA334" s="97"/>
      <c r="AB334" s="216" t="str">
        <f>基本情報!$F$3</f>
        <v>○○建設株式会社</v>
      </c>
      <c r="AC334" s="216"/>
      <c r="AD334" s="216"/>
      <c r="AE334" s="216"/>
      <c r="AF334" s="216"/>
      <c r="AG334" s="216"/>
      <c r="AH334" s="216"/>
      <c r="AI334" s="216"/>
      <c r="AJ334" s="216"/>
      <c r="AK334" s="216"/>
      <c r="AL334" s="216"/>
      <c r="AM334" s="216"/>
      <c r="AN334" s="63"/>
      <c r="AQ334" s="62"/>
      <c r="AR334" s="62"/>
      <c r="AS334" s="62"/>
      <c r="AT334" s="62"/>
    </row>
    <row r="336" spans="1:49" ht="21.75" customHeight="1">
      <c r="A336" s="96">
        <v>11</v>
      </c>
      <c r="B336" s="185" t="str">
        <f>IF(EDATE($X$5,A336)&gt;$AI$5,"",YEAR(EDATE($X$5,A336)))</f>
        <v/>
      </c>
      <c r="C336" s="186"/>
      <c r="D336" s="186"/>
      <c r="E336" s="61" t="s">
        <v>61</v>
      </c>
      <c r="F336" s="187" t="str">
        <f>IF(EDATE($X$5,A336)&gt;$AI$5,"",MONTH(EDATE($X$5,A336)))</f>
        <v/>
      </c>
      <c r="G336" s="188"/>
      <c r="H336" s="188"/>
      <c r="I336" s="61" t="s">
        <v>62</v>
      </c>
      <c r="J336" s="199" t="s">
        <v>82</v>
      </c>
      <c r="K336" s="200"/>
      <c r="L336" s="200"/>
      <c r="M336" s="200"/>
      <c r="N336" s="200"/>
      <c r="O336" s="201"/>
      <c r="P336" s="88"/>
      <c r="AV336" s="94" t="s">
        <v>80</v>
      </c>
      <c r="AW336" s="95" t="e">
        <f>DAY(EOMONTH(P337,0))</f>
        <v>#VALUE!</v>
      </c>
    </row>
    <row r="337" spans="1:49" ht="21.75" customHeight="1">
      <c r="A337" s="83"/>
      <c r="B337" s="180" t="s">
        <v>72</v>
      </c>
      <c r="C337" s="181"/>
      <c r="D337" s="181"/>
      <c r="E337" s="182"/>
      <c r="F337" s="180" t="s">
        <v>35</v>
      </c>
      <c r="G337" s="181"/>
      <c r="H337" s="181"/>
      <c r="I337" s="182"/>
      <c r="J337" s="180" t="s">
        <v>73</v>
      </c>
      <c r="K337" s="196"/>
      <c r="L337" s="197" t="s">
        <v>74</v>
      </c>
      <c r="M337" s="196"/>
      <c r="N337" s="197" t="s">
        <v>71</v>
      </c>
      <c r="O337" s="182"/>
      <c r="P337" s="78" t="str">
        <f>IF(EDATE($X$5,A336)&gt;$AI$5,"",DATE(B336,F336,1))</f>
        <v/>
      </c>
      <c r="Q337" s="76" t="str">
        <f>IF(P337="","",IF(MONTH(P337+1)=$F336,P337+1,""))</f>
        <v/>
      </c>
      <c r="R337" s="76" t="str">
        <f t="shared" ref="R337" si="338">IF(Q337="","",IF(MONTH(Q337+1)=$F336,Q337+1,""))</f>
        <v/>
      </c>
      <c r="S337" s="76" t="str">
        <f t="shared" ref="S337" si="339">IF(R337="","",IF(MONTH(R337+1)=$F336,R337+1,""))</f>
        <v/>
      </c>
      <c r="T337" s="76" t="str">
        <f t="shared" ref="T337" si="340">IF(S337="","",IF(MONTH(S337+1)=$F336,S337+1,""))</f>
        <v/>
      </c>
      <c r="U337" s="76" t="str">
        <f t="shared" ref="U337" si="341">IF(T337="","",IF(MONTH(T337+1)=$F336,T337+1,""))</f>
        <v/>
      </c>
      <c r="V337" s="76" t="str">
        <f t="shared" ref="V337" si="342">IF(U337="","",IF(MONTH(U337+1)=$F336,U337+1,""))</f>
        <v/>
      </c>
      <c r="W337" s="76" t="str">
        <f t="shared" ref="W337" si="343">IF(V337="","",IF(MONTH(V337+1)=$F336,V337+1,""))</f>
        <v/>
      </c>
      <c r="X337" s="76" t="str">
        <f t="shared" ref="X337" si="344">IF(W337="","",IF(MONTH(W337+1)=$F336,W337+1,""))</f>
        <v/>
      </c>
      <c r="Y337" s="76" t="str">
        <f t="shared" ref="Y337" si="345">IF(X337="","",IF(MONTH(X337+1)=$F336,X337+1,""))</f>
        <v/>
      </c>
      <c r="Z337" s="76" t="str">
        <f t="shared" ref="Z337" si="346">IF(Y337="","",IF(MONTH(Y337+1)=$F336,Y337+1,""))</f>
        <v/>
      </c>
      <c r="AA337" s="76" t="str">
        <f t="shared" ref="AA337" si="347">IF(Z337="","",IF(MONTH(Z337+1)=$F336,Z337+1,""))</f>
        <v/>
      </c>
      <c r="AB337" s="76" t="str">
        <f t="shared" ref="AB337" si="348">IF(AA337="","",IF(MONTH(AA337+1)=$F336,AA337+1,""))</f>
        <v/>
      </c>
      <c r="AC337" s="76" t="str">
        <f t="shared" ref="AC337" si="349">IF(AB337="","",IF(MONTH(AB337+1)=$F336,AB337+1,""))</f>
        <v/>
      </c>
      <c r="AD337" s="76" t="str">
        <f t="shared" ref="AD337" si="350">IF(AC337="","",IF(MONTH(AC337+1)=$F336,AC337+1,""))</f>
        <v/>
      </c>
      <c r="AE337" s="76" t="str">
        <f t="shared" ref="AE337" si="351">IF(AD337="","",IF(MONTH(AD337+1)=$F336,AD337+1,""))</f>
        <v/>
      </c>
      <c r="AF337" s="76" t="str">
        <f t="shared" ref="AF337" si="352">IF(AE337="","",IF(MONTH(AE337+1)=$F336,AE337+1,""))</f>
        <v/>
      </c>
      <c r="AG337" s="76" t="str">
        <f t="shared" ref="AG337" si="353">IF(AF337="","",IF(MONTH(AF337+1)=$F336,AF337+1,""))</f>
        <v/>
      </c>
      <c r="AH337" s="76" t="str">
        <f t="shared" ref="AH337" si="354">IF(AG337="","",IF(MONTH(AG337+1)=$F336,AG337+1,""))</f>
        <v/>
      </c>
      <c r="AI337" s="76" t="str">
        <f t="shared" ref="AI337" si="355">IF(AH337="","",IF(MONTH(AH337+1)=$F336,AH337+1,""))</f>
        <v/>
      </c>
      <c r="AJ337" s="76" t="str">
        <f t="shared" ref="AJ337" si="356">IF(AI337="","",IF(MONTH(AI337+1)=$F336,AI337+1,""))</f>
        <v/>
      </c>
      <c r="AK337" s="76" t="str">
        <f t="shared" ref="AK337" si="357">IF(AJ337="","",IF(MONTH(AJ337+1)=$F336,AJ337+1,""))</f>
        <v/>
      </c>
      <c r="AL337" s="76" t="str">
        <f t="shared" ref="AL337" si="358">IF(AK337="","",IF(MONTH(AK337+1)=$F336,AK337+1,""))</f>
        <v/>
      </c>
      <c r="AM337" s="76" t="str">
        <f t="shared" ref="AM337" si="359">IF(AL337="","",IF(MONTH(AL337+1)=$F336,AL337+1,""))</f>
        <v/>
      </c>
      <c r="AN337" s="76" t="str">
        <f t="shared" ref="AN337" si="360">IF(AM337="","",IF(MONTH(AM337+1)=$F336,AM337+1,""))</f>
        <v/>
      </c>
      <c r="AO337" s="76" t="str">
        <f t="shared" ref="AO337" si="361">IF(AN337="","",IF(MONTH(AN337+1)=$F336,AN337+1,""))</f>
        <v/>
      </c>
      <c r="AP337" s="76" t="str">
        <f t="shared" ref="AP337" si="362">IF(AO337="","",IF(MONTH(AO337+1)=$F336,AO337+1,""))</f>
        <v/>
      </c>
      <c r="AQ337" s="76" t="str">
        <f t="shared" ref="AQ337" si="363">IF(AP337="","",IF(MONTH(AP337+1)=$F336,AP337+1,""))</f>
        <v/>
      </c>
      <c r="AR337" s="76" t="str">
        <f t="shared" ref="AR337" si="364">IF(AQ337="","",IF(MONTH(AQ337+1)=$F336,AQ337+1,""))</f>
        <v/>
      </c>
      <c r="AS337" s="76" t="str">
        <f t="shared" ref="AS337" si="365">IF(AR337="","",IF(MONTH(AR337+1)=$F336,AR337+1,""))</f>
        <v/>
      </c>
      <c r="AT337" s="77" t="str">
        <f t="shared" ref="AT337" si="366">IF(AS337="","",IF(MONTH(AS337+1)=$F336,AS337+1,""))</f>
        <v/>
      </c>
      <c r="AV337" s="91" t="s">
        <v>78</v>
      </c>
      <c r="AW337" s="91" t="s">
        <v>79</v>
      </c>
    </row>
    <row r="338" spans="1:49" ht="21.75" customHeight="1">
      <c r="A338" s="83">
        <v>1</v>
      </c>
      <c r="B338" s="183" t="str">
        <f>$B$9</f>
        <v>○○建設株式会社</v>
      </c>
      <c r="C338" s="184"/>
      <c r="D338" s="184"/>
      <c r="E338" s="179"/>
      <c r="F338" s="183" t="str">
        <f>$F$9</f>
        <v>○○○○</v>
      </c>
      <c r="G338" s="184"/>
      <c r="H338" s="184"/>
      <c r="I338" s="179"/>
      <c r="J338" s="174" t="str">
        <f t="shared" ref="J338" ca="1" si="367">IF(OFFSET(B337,-A338,0)="","",N338/L338)</f>
        <v/>
      </c>
      <c r="K338" s="175"/>
      <c r="L338" s="176">
        <f t="shared" ref="L338" ca="1" si="368">IF(OFFSET(B337,-A338,0)="",0,OFFSET(AW338,-1-A338,0)-AW338)</f>
        <v>0</v>
      </c>
      <c r="M338" s="177"/>
      <c r="N338" s="178">
        <f t="shared" ref="N338" ca="1" si="369">IF(OFFSET(B337,-A338,0)="",0,COUNTIF(P338:AT338,"休"))</f>
        <v>0</v>
      </c>
      <c r="O338" s="179"/>
      <c r="P338" s="79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80"/>
      <c r="AV338" s="89">
        <f>COUNTIF(P338:AT338,"工")</f>
        <v>0</v>
      </c>
      <c r="AW338" s="90">
        <f>COUNTIF(P338:AT338,"外")</f>
        <v>0</v>
      </c>
    </row>
    <row r="339" spans="1:49" ht="21.75" customHeight="1">
      <c r="A339" s="83">
        <v>2</v>
      </c>
      <c r="B339" s="183" t="str">
        <f ca="1">OFFSET($B$9,A339-1,0)</f>
        <v/>
      </c>
      <c r="C339" s="184"/>
      <c r="D339" s="184"/>
      <c r="E339" s="179"/>
      <c r="F339" s="183" t="str">
        <f ca="1">OFFSET($F$9,A339-1,0)</f>
        <v>△△△△</v>
      </c>
      <c r="G339" s="184"/>
      <c r="H339" s="184"/>
      <c r="I339" s="179"/>
      <c r="J339" s="174" t="str">
        <f t="shared" ref="J339:J357" ca="1" si="370">IF(OFFSET(B338,-A339,0)="","",N339/L339)</f>
        <v/>
      </c>
      <c r="K339" s="175"/>
      <c r="L339" s="176">
        <f t="shared" ref="L339:L357" ca="1" si="371">IF(OFFSET(B338,-A339,0)="",0,OFFSET(AW339,-1-A339,0)-AW339)</f>
        <v>0</v>
      </c>
      <c r="M339" s="177"/>
      <c r="N339" s="178">
        <f t="shared" ref="N339:N357" ca="1" si="372">IF(OFFSET(B338,-A339,0)="",0,COUNTIF(P339:AT339,"休"))</f>
        <v>0</v>
      </c>
      <c r="O339" s="179"/>
      <c r="P339" s="79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80"/>
      <c r="AV339" s="89">
        <f t="shared" ref="AV339:AV357" si="373">COUNTIF(P339:AT339,"工")</f>
        <v>0</v>
      </c>
      <c r="AW339" s="90">
        <f t="shared" ref="AW339:AW357" si="374">COUNTIF(P339:AT339,"外")</f>
        <v>0</v>
      </c>
    </row>
    <row r="340" spans="1:49" ht="21.75" customHeight="1">
      <c r="A340" s="83">
        <v>3</v>
      </c>
      <c r="B340" s="183" t="str">
        <f t="shared" ref="B340:B357" ca="1" si="375">OFFSET($B$9,A340-1,0)</f>
        <v/>
      </c>
      <c r="C340" s="184"/>
      <c r="D340" s="184"/>
      <c r="E340" s="179"/>
      <c r="F340" s="183" t="str">
        <f t="shared" ref="F340:F357" ca="1" si="376">OFFSET($F$9,A340-1,0)</f>
        <v>◇◇◇◇</v>
      </c>
      <c r="G340" s="184"/>
      <c r="H340" s="184"/>
      <c r="I340" s="179"/>
      <c r="J340" s="174" t="str">
        <f t="shared" ca="1" si="370"/>
        <v/>
      </c>
      <c r="K340" s="175"/>
      <c r="L340" s="176">
        <f t="shared" ca="1" si="371"/>
        <v>0</v>
      </c>
      <c r="M340" s="177"/>
      <c r="N340" s="178">
        <f t="shared" ca="1" si="372"/>
        <v>0</v>
      </c>
      <c r="O340" s="179"/>
      <c r="P340" s="79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80"/>
      <c r="AV340" s="89">
        <f t="shared" si="373"/>
        <v>0</v>
      </c>
      <c r="AW340" s="90">
        <f t="shared" si="374"/>
        <v>0</v>
      </c>
    </row>
    <row r="341" spans="1:49" ht="21.75" customHeight="1">
      <c r="A341" s="83">
        <v>4</v>
      </c>
      <c r="B341" s="183" t="str">
        <f t="shared" ca="1" si="375"/>
        <v/>
      </c>
      <c r="C341" s="184"/>
      <c r="D341" s="184"/>
      <c r="E341" s="179"/>
      <c r="F341" s="183" t="str">
        <f t="shared" ca="1" si="376"/>
        <v>△△△△</v>
      </c>
      <c r="G341" s="184"/>
      <c r="H341" s="184"/>
      <c r="I341" s="179"/>
      <c r="J341" s="174" t="str">
        <f t="shared" ca="1" si="370"/>
        <v/>
      </c>
      <c r="K341" s="175"/>
      <c r="L341" s="176">
        <f t="shared" ca="1" si="371"/>
        <v>0</v>
      </c>
      <c r="M341" s="177"/>
      <c r="N341" s="178">
        <f t="shared" ca="1" si="372"/>
        <v>0</v>
      </c>
      <c r="O341" s="179"/>
      <c r="P341" s="79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80"/>
      <c r="AV341" s="89">
        <f t="shared" si="373"/>
        <v>0</v>
      </c>
      <c r="AW341" s="90">
        <f t="shared" si="374"/>
        <v>0</v>
      </c>
    </row>
    <row r="342" spans="1:49" ht="21.75" customHeight="1">
      <c r="A342" s="83">
        <v>5</v>
      </c>
      <c r="B342" s="183" t="str">
        <f t="shared" ca="1" si="375"/>
        <v/>
      </c>
      <c r="C342" s="184"/>
      <c r="D342" s="184"/>
      <c r="E342" s="179"/>
      <c r="F342" s="183" t="str">
        <f t="shared" ca="1" si="376"/>
        <v>◎◎◎◎</v>
      </c>
      <c r="G342" s="184"/>
      <c r="H342" s="184"/>
      <c r="I342" s="179"/>
      <c r="J342" s="174" t="str">
        <f t="shared" ca="1" si="370"/>
        <v/>
      </c>
      <c r="K342" s="175"/>
      <c r="L342" s="176">
        <f t="shared" ca="1" si="371"/>
        <v>0</v>
      </c>
      <c r="M342" s="177"/>
      <c r="N342" s="178">
        <f t="shared" ca="1" si="372"/>
        <v>0</v>
      </c>
      <c r="O342" s="179"/>
      <c r="P342" s="79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80"/>
      <c r="AV342" s="89">
        <f t="shared" si="373"/>
        <v>0</v>
      </c>
      <c r="AW342" s="90">
        <f t="shared" si="374"/>
        <v>0</v>
      </c>
    </row>
    <row r="343" spans="1:49" ht="21.75" customHeight="1">
      <c r="A343" s="83">
        <v>6</v>
      </c>
      <c r="B343" s="183" t="str">
        <f t="shared" ca="1" si="375"/>
        <v>△△工業株式会社</v>
      </c>
      <c r="C343" s="184"/>
      <c r="D343" s="184"/>
      <c r="E343" s="179"/>
      <c r="F343" s="183" t="str">
        <f t="shared" ca="1" si="376"/>
        <v>××××</v>
      </c>
      <c r="G343" s="184"/>
      <c r="H343" s="184"/>
      <c r="I343" s="179"/>
      <c r="J343" s="174" t="str">
        <f t="shared" ca="1" si="370"/>
        <v/>
      </c>
      <c r="K343" s="175"/>
      <c r="L343" s="176">
        <f t="shared" ca="1" si="371"/>
        <v>0</v>
      </c>
      <c r="M343" s="177"/>
      <c r="N343" s="178">
        <f t="shared" ca="1" si="372"/>
        <v>0</v>
      </c>
      <c r="O343" s="179"/>
      <c r="P343" s="79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80"/>
      <c r="AV343" s="89">
        <f t="shared" si="373"/>
        <v>0</v>
      </c>
      <c r="AW343" s="90">
        <f t="shared" si="374"/>
        <v>0</v>
      </c>
    </row>
    <row r="344" spans="1:49" ht="21.75" customHeight="1">
      <c r="A344" s="83">
        <v>7</v>
      </c>
      <c r="B344" s="183" t="str">
        <f t="shared" ca="1" si="375"/>
        <v/>
      </c>
      <c r="C344" s="184"/>
      <c r="D344" s="184"/>
      <c r="E344" s="179"/>
      <c r="F344" s="183" t="str">
        <f t="shared" ca="1" si="376"/>
        <v>□□□□</v>
      </c>
      <c r="G344" s="184"/>
      <c r="H344" s="184"/>
      <c r="I344" s="179"/>
      <c r="J344" s="174" t="str">
        <f t="shared" ca="1" si="370"/>
        <v/>
      </c>
      <c r="K344" s="175"/>
      <c r="L344" s="176">
        <f t="shared" ca="1" si="371"/>
        <v>0</v>
      </c>
      <c r="M344" s="177"/>
      <c r="N344" s="178">
        <f t="shared" ca="1" si="372"/>
        <v>0</v>
      </c>
      <c r="O344" s="179"/>
      <c r="P344" s="79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80"/>
      <c r="AV344" s="89">
        <f t="shared" si="373"/>
        <v>0</v>
      </c>
      <c r="AW344" s="90">
        <f t="shared" si="374"/>
        <v>0</v>
      </c>
    </row>
    <row r="345" spans="1:49" ht="21.75" customHeight="1">
      <c r="A345" s="83">
        <v>8</v>
      </c>
      <c r="B345" s="183" t="str">
        <f t="shared" ca="1" si="375"/>
        <v/>
      </c>
      <c r="C345" s="184"/>
      <c r="D345" s="184"/>
      <c r="E345" s="179"/>
      <c r="F345" s="183" t="str">
        <f t="shared" ca="1" si="376"/>
        <v>▽▽▽▽</v>
      </c>
      <c r="G345" s="184"/>
      <c r="H345" s="184"/>
      <c r="I345" s="179"/>
      <c r="J345" s="174" t="str">
        <f t="shared" ca="1" si="370"/>
        <v/>
      </c>
      <c r="K345" s="175"/>
      <c r="L345" s="176">
        <f t="shared" ca="1" si="371"/>
        <v>0</v>
      </c>
      <c r="M345" s="177"/>
      <c r="N345" s="178">
        <f t="shared" ca="1" si="372"/>
        <v>0</v>
      </c>
      <c r="O345" s="179"/>
      <c r="P345" s="79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80"/>
      <c r="AV345" s="89">
        <f t="shared" si="373"/>
        <v>0</v>
      </c>
      <c r="AW345" s="90">
        <f t="shared" si="374"/>
        <v>0</v>
      </c>
    </row>
    <row r="346" spans="1:49" ht="21.75" customHeight="1">
      <c r="A346" s="83">
        <v>9</v>
      </c>
      <c r="B346" s="183" t="str">
        <f t="shared" ca="1" si="375"/>
        <v/>
      </c>
      <c r="C346" s="184"/>
      <c r="D346" s="184"/>
      <c r="E346" s="179"/>
      <c r="F346" s="183" t="str">
        <f t="shared" ca="1" si="376"/>
        <v>●●●●</v>
      </c>
      <c r="G346" s="184"/>
      <c r="H346" s="184"/>
      <c r="I346" s="179"/>
      <c r="J346" s="174" t="str">
        <f t="shared" ca="1" si="370"/>
        <v/>
      </c>
      <c r="K346" s="175"/>
      <c r="L346" s="176">
        <f t="shared" ca="1" si="371"/>
        <v>0</v>
      </c>
      <c r="M346" s="177"/>
      <c r="N346" s="178">
        <f t="shared" ca="1" si="372"/>
        <v>0</v>
      </c>
      <c r="O346" s="179"/>
      <c r="P346" s="79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80"/>
      <c r="AV346" s="89">
        <f t="shared" si="373"/>
        <v>0</v>
      </c>
      <c r="AW346" s="90">
        <f t="shared" si="374"/>
        <v>0</v>
      </c>
    </row>
    <row r="347" spans="1:49" ht="21.75" customHeight="1">
      <c r="A347" s="83">
        <v>10</v>
      </c>
      <c r="B347" s="183" t="str">
        <f t="shared" ca="1" si="375"/>
        <v/>
      </c>
      <c r="C347" s="184"/>
      <c r="D347" s="184"/>
      <c r="E347" s="179"/>
      <c r="F347" s="183" t="str">
        <f t="shared" ca="1" si="376"/>
        <v>▲▲▲▲</v>
      </c>
      <c r="G347" s="184"/>
      <c r="H347" s="184"/>
      <c r="I347" s="179"/>
      <c r="J347" s="174" t="str">
        <f t="shared" ca="1" si="370"/>
        <v/>
      </c>
      <c r="K347" s="175"/>
      <c r="L347" s="176">
        <f t="shared" ca="1" si="371"/>
        <v>0</v>
      </c>
      <c r="M347" s="177"/>
      <c r="N347" s="178">
        <f t="shared" ca="1" si="372"/>
        <v>0</v>
      </c>
      <c r="O347" s="179"/>
      <c r="P347" s="79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80"/>
      <c r="AV347" s="89">
        <f t="shared" si="373"/>
        <v>0</v>
      </c>
      <c r="AW347" s="90">
        <f t="shared" si="374"/>
        <v>0</v>
      </c>
    </row>
    <row r="348" spans="1:49" ht="21.75" customHeight="1">
      <c r="A348" s="83">
        <v>11</v>
      </c>
      <c r="B348" s="183" t="str">
        <f t="shared" ca="1" si="375"/>
        <v>◆◆建設有限会社</v>
      </c>
      <c r="C348" s="184"/>
      <c r="D348" s="184"/>
      <c r="E348" s="179"/>
      <c r="F348" s="183" t="str">
        <f t="shared" ca="1" si="376"/>
        <v>◆◆◆◆</v>
      </c>
      <c r="G348" s="184"/>
      <c r="H348" s="184"/>
      <c r="I348" s="179"/>
      <c r="J348" s="174" t="str">
        <f t="shared" ca="1" si="370"/>
        <v/>
      </c>
      <c r="K348" s="175"/>
      <c r="L348" s="176">
        <f t="shared" ca="1" si="371"/>
        <v>0</v>
      </c>
      <c r="M348" s="177"/>
      <c r="N348" s="178">
        <f t="shared" ca="1" si="372"/>
        <v>0</v>
      </c>
      <c r="O348" s="179"/>
      <c r="P348" s="79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80"/>
      <c r="AV348" s="89">
        <f t="shared" si="373"/>
        <v>0</v>
      </c>
      <c r="AW348" s="90">
        <f t="shared" si="374"/>
        <v>0</v>
      </c>
    </row>
    <row r="349" spans="1:49" ht="21.75" customHeight="1">
      <c r="A349" s="83">
        <v>12</v>
      </c>
      <c r="B349" s="183" t="str">
        <f t="shared" ca="1" si="375"/>
        <v/>
      </c>
      <c r="C349" s="184"/>
      <c r="D349" s="184"/>
      <c r="E349" s="179"/>
      <c r="F349" s="183" t="str">
        <f t="shared" ca="1" si="376"/>
        <v>▼▼▼▼</v>
      </c>
      <c r="G349" s="184"/>
      <c r="H349" s="184"/>
      <c r="I349" s="179"/>
      <c r="J349" s="174" t="str">
        <f t="shared" ca="1" si="370"/>
        <v/>
      </c>
      <c r="K349" s="175"/>
      <c r="L349" s="176">
        <f t="shared" ca="1" si="371"/>
        <v>0</v>
      </c>
      <c r="M349" s="177"/>
      <c r="N349" s="178">
        <f t="shared" ca="1" si="372"/>
        <v>0</v>
      </c>
      <c r="O349" s="179"/>
      <c r="P349" s="79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80"/>
      <c r="AV349" s="89">
        <f t="shared" si="373"/>
        <v>0</v>
      </c>
      <c r="AW349" s="90">
        <f t="shared" si="374"/>
        <v>0</v>
      </c>
    </row>
    <row r="350" spans="1:49" ht="21.75" customHeight="1">
      <c r="A350" s="83">
        <v>13</v>
      </c>
      <c r="B350" s="183" t="str">
        <f t="shared" ca="1" si="375"/>
        <v/>
      </c>
      <c r="C350" s="184"/>
      <c r="D350" s="184"/>
      <c r="E350" s="179"/>
      <c r="F350" s="183" t="str">
        <f t="shared" ca="1" si="376"/>
        <v>■■■■</v>
      </c>
      <c r="G350" s="184"/>
      <c r="H350" s="184"/>
      <c r="I350" s="179"/>
      <c r="J350" s="174" t="str">
        <f t="shared" ca="1" si="370"/>
        <v/>
      </c>
      <c r="K350" s="175"/>
      <c r="L350" s="176">
        <f t="shared" ca="1" si="371"/>
        <v>0</v>
      </c>
      <c r="M350" s="177"/>
      <c r="N350" s="178">
        <f t="shared" ca="1" si="372"/>
        <v>0</v>
      </c>
      <c r="O350" s="179"/>
      <c r="P350" s="79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80"/>
      <c r="AV350" s="89">
        <f t="shared" si="373"/>
        <v>0</v>
      </c>
      <c r="AW350" s="90">
        <f t="shared" si="374"/>
        <v>0</v>
      </c>
    </row>
    <row r="351" spans="1:49" ht="21.75" customHeight="1">
      <c r="A351" s="83">
        <v>14</v>
      </c>
      <c r="B351" s="183" t="str">
        <f t="shared" ca="1" si="375"/>
        <v/>
      </c>
      <c r="C351" s="184"/>
      <c r="D351" s="184"/>
      <c r="E351" s="179"/>
      <c r="F351" s="183" t="str">
        <f t="shared" ca="1" si="376"/>
        <v>○○●●</v>
      </c>
      <c r="G351" s="184"/>
      <c r="H351" s="184"/>
      <c r="I351" s="179"/>
      <c r="J351" s="174" t="str">
        <f t="shared" ca="1" si="370"/>
        <v/>
      </c>
      <c r="K351" s="175"/>
      <c r="L351" s="176">
        <f t="shared" ca="1" si="371"/>
        <v>0</v>
      </c>
      <c r="M351" s="177"/>
      <c r="N351" s="178">
        <f t="shared" ca="1" si="372"/>
        <v>0</v>
      </c>
      <c r="O351" s="179"/>
      <c r="P351" s="79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80"/>
      <c r="AV351" s="89">
        <f t="shared" si="373"/>
        <v>0</v>
      </c>
      <c r="AW351" s="90">
        <f t="shared" si="374"/>
        <v>0</v>
      </c>
    </row>
    <row r="352" spans="1:49" ht="21.75" customHeight="1">
      <c r="A352" s="83">
        <v>15</v>
      </c>
      <c r="B352" s="183" t="str">
        <f t="shared" ca="1" si="375"/>
        <v/>
      </c>
      <c r="C352" s="184"/>
      <c r="D352" s="184"/>
      <c r="E352" s="179"/>
      <c r="F352" s="183" t="str">
        <f t="shared" ca="1" si="376"/>
        <v>△△▲▲</v>
      </c>
      <c r="G352" s="184"/>
      <c r="H352" s="184"/>
      <c r="I352" s="179"/>
      <c r="J352" s="174" t="str">
        <f t="shared" ca="1" si="370"/>
        <v/>
      </c>
      <c r="K352" s="175"/>
      <c r="L352" s="176">
        <f t="shared" ca="1" si="371"/>
        <v>0</v>
      </c>
      <c r="M352" s="177"/>
      <c r="N352" s="178">
        <f t="shared" ca="1" si="372"/>
        <v>0</v>
      </c>
      <c r="O352" s="179"/>
      <c r="P352" s="79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80"/>
      <c r="AV352" s="89">
        <f t="shared" si="373"/>
        <v>0</v>
      </c>
      <c r="AW352" s="90">
        <f t="shared" si="374"/>
        <v>0</v>
      </c>
    </row>
    <row r="353" spans="1:49" ht="21.75" customHeight="1">
      <c r="A353" s="83">
        <v>16</v>
      </c>
      <c r="B353" s="183" t="str">
        <f t="shared" ca="1" si="375"/>
        <v>株式会社□□組</v>
      </c>
      <c r="C353" s="184"/>
      <c r="D353" s="184"/>
      <c r="E353" s="179"/>
      <c r="F353" s="183" t="str">
        <f t="shared" ca="1" si="376"/>
        <v>□□■■</v>
      </c>
      <c r="G353" s="184"/>
      <c r="H353" s="184"/>
      <c r="I353" s="179"/>
      <c r="J353" s="174" t="str">
        <f t="shared" ca="1" si="370"/>
        <v/>
      </c>
      <c r="K353" s="175"/>
      <c r="L353" s="176">
        <f t="shared" ca="1" si="371"/>
        <v>0</v>
      </c>
      <c r="M353" s="177"/>
      <c r="N353" s="178">
        <f t="shared" ca="1" si="372"/>
        <v>0</v>
      </c>
      <c r="O353" s="179"/>
      <c r="P353" s="79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80"/>
      <c r="AV353" s="89">
        <f t="shared" si="373"/>
        <v>0</v>
      </c>
      <c r="AW353" s="90">
        <f t="shared" si="374"/>
        <v>0</v>
      </c>
    </row>
    <row r="354" spans="1:49" ht="21.75" customHeight="1">
      <c r="A354" s="83">
        <v>17</v>
      </c>
      <c r="B354" s="183" t="str">
        <f t="shared" ca="1" si="375"/>
        <v/>
      </c>
      <c r="C354" s="184"/>
      <c r="D354" s="184"/>
      <c r="E354" s="179"/>
      <c r="F354" s="183" t="str">
        <f t="shared" ca="1" si="376"/>
        <v>▽▽▼▼</v>
      </c>
      <c r="G354" s="184"/>
      <c r="H354" s="184"/>
      <c r="I354" s="179"/>
      <c r="J354" s="174" t="str">
        <f t="shared" ca="1" si="370"/>
        <v/>
      </c>
      <c r="K354" s="175"/>
      <c r="L354" s="176">
        <f t="shared" ca="1" si="371"/>
        <v>0</v>
      </c>
      <c r="M354" s="177"/>
      <c r="N354" s="178">
        <f t="shared" ca="1" si="372"/>
        <v>0</v>
      </c>
      <c r="O354" s="179"/>
      <c r="P354" s="79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80"/>
      <c r="AV354" s="89">
        <f t="shared" si="373"/>
        <v>0</v>
      </c>
      <c r="AW354" s="90">
        <f t="shared" si="374"/>
        <v>0</v>
      </c>
    </row>
    <row r="355" spans="1:49" ht="21.75" customHeight="1">
      <c r="A355" s="83">
        <v>18</v>
      </c>
      <c r="B355" s="183" t="str">
        <f t="shared" ca="1" si="375"/>
        <v/>
      </c>
      <c r="C355" s="184"/>
      <c r="D355" s="184"/>
      <c r="E355" s="179"/>
      <c r="F355" s="183" t="str">
        <f t="shared" ca="1" si="376"/>
        <v>◇◇◆◆</v>
      </c>
      <c r="G355" s="184"/>
      <c r="H355" s="184"/>
      <c r="I355" s="179"/>
      <c r="J355" s="174" t="str">
        <f t="shared" ca="1" si="370"/>
        <v/>
      </c>
      <c r="K355" s="175"/>
      <c r="L355" s="176">
        <f t="shared" ca="1" si="371"/>
        <v>0</v>
      </c>
      <c r="M355" s="177"/>
      <c r="N355" s="178">
        <f t="shared" ca="1" si="372"/>
        <v>0</v>
      </c>
      <c r="O355" s="179"/>
      <c r="P355" s="79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80"/>
      <c r="AV355" s="89">
        <f t="shared" si="373"/>
        <v>0</v>
      </c>
      <c r="AW355" s="90">
        <f t="shared" si="374"/>
        <v>0</v>
      </c>
    </row>
    <row r="356" spans="1:49" ht="21.75" customHeight="1">
      <c r="A356" s="83">
        <v>19</v>
      </c>
      <c r="B356" s="183" t="str">
        <f t="shared" ca="1" si="375"/>
        <v/>
      </c>
      <c r="C356" s="184"/>
      <c r="D356" s="184"/>
      <c r="E356" s="179"/>
      <c r="F356" s="183" t="str">
        <f t="shared" ca="1" si="376"/>
        <v>●●○○</v>
      </c>
      <c r="G356" s="184"/>
      <c r="H356" s="184"/>
      <c r="I356" s="179"/>
      <c r="J356" s="174" t="str">
        <f t="shared" ca="1" si="370"/>
        <v/>
      </c>
      <c r="K356" s="175"/>
      <c r="L356" s="176">
        <f t="shared" ca="1" si="371"/>
        <v>0</v>
      </c>
      <c r="M356" s="177"/>
      <c r="N356" s="178">
        <f t="shared" ca="1" si="372"/>
        <v>0</v>
      </c>
      <c r="O356" s="179"/>
      <c r="P356" s="79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80"/>
      <c r="AV356" s="89">
        <f t="shared" si="373"/>
        <v>0</v>
      </c>
      <c r="AW356" s="90">
        <f t="shared" si="374"/>
        <v>0</v>
      </c>
    </row>
    <row r="357" spans="1:49" ht="21.75" customHeight="1">
      <c r="A357" s="83">
        <v>20</v>
      </c>
      <c r="B357" s="183" t="str">
        <f t="shared" ca="1" si="375"/>
        <v/>
      </c>
      <c r="C357" s="184"/>
      <c r="D357" s="184"/>
      <c r="E357" s="179"/>
      <c r="F357" s="183" t="str">
        <f t="shared" ca="1" si="376"/>
        <v>▲▲△△</v>
      </c>
      <c r="G357" s="184"/>
      <c r="H357" s="184"/>
      <c r="I357" s="179"/>
      <c r="J357" s="174" t="str">
        <f t="shared" ca="1" si="370"/>
        <v/>
      </c>
      <c r="K357" s="175"/>
      <c r="L357" s="176">
        <f t="shared" ca="1" si="371"/>
        <v>0</v>
      </c>
      <c r="M357" s="177"/>
      <c r="N357" s="178">
        <f t="shared" ca="1" si="372"/>
        <v>0</v>
      </c>
      <c r="O357" s="179"/>
      <c r="P357" s="79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80"/>
      <c r="AV357" s="89">
        <f t="shared" si="373"/>
        <v>0</v>
      </c>
      <c r="AW357" s="90">
        <f t="shared" si="374"/>
        <v>0</v>
      </c>
    </row>
  </sheetData>
  <mergeCells count="1351">
    <mergeCell ref="B353:E353"/>
    <mergeCell ref="F353:I353"/>
    <mergeCell ref="J353:K353"/>
    <mergeCell ref="L353:M353"/>
    <mergeCell ref="N353:O353"/>
    <mergeCell ref="B350:E350"/>
    <mergeCell ref="F350:I350"/>
    <mergeCell ref="B356:E356"/>
    <mergeCell ref="F356:I356"/>
    <mergeCell ref="J356:K356"/>
    <mergeCell ref="L356:M356"/>
    <mergeCell ref="N356:O356"/>
    <mergeCell ref="B357:E357"/>
    <mergeCell ref="F357:I357"/>
    <mergeCell ref="J357:K357"/>
    <mergeCell ref="L357:M357"/>
    <mergeCell ref="N357:O357"/>
    <mergeCell ref="B354:E354"/>
    <mergeCell ref="F354:I354"/>
    <mergeCell ref="J354:K354"/>
    <mergeCell ref="L354:M354"/>
    <mergeCell ref="N354:O354"/>
    <mergeCell ref="B355:E355"/>
    <mergeCell ref="F355:I355"/>
    <mergeCell ref="J355:K355"/>
    <mergeCell ref="L355:M355"/>
    <mergeCell ref="N355:O355"/>
    <mergeCell ref="J350:K350"/>
    <mergeCell ref="L350:M350"/>
    <mergeCell ref="N350:O350"/>
    <mergeCell ref="B351:E351"/>
    <mergeCell ref="F351:I351"/>
    <mergeCell ref="J351:K351"/>
    <mergeCell ref="L351:M351"/>
    <mergeCell ref="N351:O351"/>
    <mergeCell ref="B352:E352"/>
    <mergeCell ref="F352:I352"/>
    <mergeCell ref="B348:E348"/>
    <mergeCell ref="F348:I348"/>
    <mergeCell ref="J348:K348"/>
    <mergeCell ref="L348:M348"/>
    <mergeCell ref="N348:O348"/>
    <mergeCell ref="B349:E349"/>
    <mergeCell ref="F349:I349"/>
    <mergeCell ref="J349:K349"/>
    <mergeCell ref="L349:M349"/>
    <mergeCell ref="N349:O349"/>
    <mergeCell ref="J352:K352"/>
    <mergeCell ref="L352:M352"/>
    <mergeCell ref="N352:O352"/>
    <mergeCell ref="B346:E346"/>
    <mergeCell ref="F346:I346"/>
    <mergeCell ref="J346:K346"/>
    <mergeCell ref="L346:M346"/>
    <mergeCell ref="N346:O346"/>
    <mergeCell ref="B347:E347"/>
    <mergeCell ref="F347:I347"/>
    <mergeCell ref="J347:K347"/>
    <mergeCell ref="L347:M347"/>
    <mergeCell ref="N347:O347"/>
    <mergeCell ref="B344:E344"/>
    <mergeCell ref="F344:I344"/>
    <mergeCell ref="J344:K344"/>
    <mergeCell ref="L344:M344"/>
    <mergeCell ref="N344:O344"/>
    <mergeCell ref="B345:E345"/>
    <mergeCell ref="F345:I345"/>
    <mergeCell ref="J345:K345"/>
    <mergeCell ref="L345:M345"/>
    <mergeCell ref="N345:O345"/>
    <mergeCell ref="B342:E342"/>
    <mergeCell ref="F342:I342"/>
    <mergeCell ref="J342:K342"/>
    <mergeCell ref="L342:M342"/>
    <mergeCell ref="N342:O342"/>
    <mergeCell ref="B343:E343"/>
    <mergeCell ref="F343:I343"/>
    <mergeCell ref="J343:K343"/>
    <mergeCell ref="L343:M343"/>
    <mergeCell ref="N343:O343"/>
    <mergeCell ref="B340:E340"/>
    <mergeCell ref="F340:I340"/>
    <mergeCell ref="J340:K340"/>
    <mergeCell ref="L340:M340"/>
    <mergeCell ref="N340:O340"/>
    <mergeCell ref="B341:E341"/>
    <mergeCell ref="F341:I341"/>
    <mergeCell ref="J341:K341"/>
    <mergeCell ref="L341:M341"/>
    <mergeCell ref="N341:O341"/>
    <mergeCell ref="B338:E338"/>
    <mergeCell ref="F338:I338"/>
    <mergeCell ref="J338:K338"/>
    <mergeCell ref="L338:M338"/>
    <mergeCell ref="N338:O338"/>
    <mergeCell ref="B339:E339"/>
    <mergeCell ref="F339:I339"/>
    <mergeCell ref="J339:K339"/>
    <mergeCell ref="L339:M339"/>
    <mergeCell ref="N339:O339"/>
    <mergeCell ref="B332:AT333"/>
    <mergeCell ref="B334:D334"/>
    <mergeCell ref="E334:W334"/>
    <mergeCell ref="AB334:AM334"/>
    <mergeCell ref="B336:D336"/>
    <mergeCell ref="F336:H336"/>
    <mergeCell ref="B337:E337"/>
    <mergeCell ref="F337:I337"/>
    <mergeCell ref="J337:K337"/>
    <mergeCell ref="L337:M337"/>
    <mergeCell ref="N337:O337"/>
    <mergeCell ref="J336:O336"/>
    <mergeCell ref="B326:E326"/>
    <mergeCell ref="F326:I326"/>
    <mergeCell ref="J326:K326"/>
    <mergeCell ref="L326:M326"/>
    <mergeCell ref="N326:O326"/>
    <mergeCell ref="B327:E327"/>
    <mergeCell ref="F327:I327"/>
    <mergeCell ref="J327:K327"/>
    <mergeCell ref="L327:M327"/>
    <mergeCell ref="N327:O327"/>
    <mergeCell ref="B324:E324"/>
    <mergeCell ref="F324:I324"/>
    <mergeCell ref="J324:K324"/>
    <mergeCell ref="L324:M324"/>
    <mergeCell ref="N324:O324"/>
    <mergeCell ref="B325:E325"/>
    <mergeCell ref="F325:I325"/>
    <mergeCell ref="J325:K325"/>
    <mergeCell ref="L325:M325"/>
    <mergeCell ref="N325:O325"/>
    <mergeCell ref="B322:E322"/>
    <mergeCell ref="F322:I322"/>
    <mergeCell ref="J322:K322"/>
    <mergeCell ref="L322:M322"/>
    <mergeCell ref="N322:O322"/>
    <mergeCell ref="B323:E323"/>
    <mergeCell ref="F323:I323"/>
    <mergeCell ref="J323:K323"/>
    <mergeCell ref="L323:M323"/>
    <mergeCell ref="N323:O323"/>
    <mergeCell ref="B320:E320"/>
    <mergeCell ref="F320:I320"/>
    <mergeCell ref="J320:K320"/>
    <mergeCell ref="L320:M320"/>
    <mergeCell ref="N320:O320"/>
    <mergeCell ref="B321:E321"/>
    <mergeCell ref="F321:I321"/>
    <mergeCell ref="J321:K321"/>
    <mergeCell ref="L321:M321"/>
    <mergeCell ref="N321:O321"/>
    <mergeCell ref="B318:E318"/>
    <mergeCell ref="F318:I318"/>
    <mergeCell ref="J318:K318"/>
    <mergeCell ref="L318:M318"/>
    <mergeCell ref="N318:O318"/>
    <mergeCell ref="B319:E319"/>
    <mergeCell ref="F319:I319"/>
    <mergeCell ref="J319:K319"/>
    <mergeCell ref="L319:M319"/>
    <mergeCell ref="N319:O319"/>
    <mergeCell ref="B316:E316"/>
    <mergeCell ref="F316:I316"/>
    <mergeCell ref="J316:K316"/>
    <mergeCell ref="L316:M316"/>
    <mergeCell ref="N316:O316"/>
    <mergeCell ref="B317:E317"/>
    <mergeCell ref="F317:I317"/>
    <mergeCell ref="J317:K317"/>
    <mergeCell ref="L317:M317"/>
    <mergeCell ref="N317:O317"/>
    <mergeCell ref="B314:E314"/>
    <mergeCell ref="F314:I314"/>
    <mergeCell ref="J314:K314"/>
    <mergeCell ref="L314:M314"/>
    <mergeCell ref="N314:O314"/>
    <mergeCell ref="B315:E315"/>
    <mergeCell ref="F315:I315"/>
    <mergeCell ref="J315:K315"/>
    <mergeCell ref="L315:M315"/>
    <mergeCell ref="N315:O315"/>
    <mergeCell ref="B312:E312"/>
    <mergeCell ref="F312:I312"/>
    <mergeCell ref="J312:K312"/>
    <mergeCell ref="L312:M312"/>
    <mergeCell ref="N312:O312"/>
    <mergeCell ref="B313:E313"/>
    <mergeCell ref="F313:I313"/>
    <mergeCell ref="J313:K313"/>
    <mergeCell ref="L313:M313"/>
    <mergeCell ref="N313:O313"/>
    <mergeCell ref="B310:E310"/>
    <mergeCell ref="F310:I310"/>
    <mergeCell ref="J310:K310"/>
    <mergeCell ref="L310:M310"/>
    <mergeCell ref="N310:O310"/>
    <mergeCell ref="B311:E311"/>
    <mergeCell ref="F311:I311"/>
    <mergeCell ref="J311:K311"/>
    <mergeCell ref="L311:M311"/>
    <mergeCell ref="N311:O311"/>
    <mergeCell ref="B308:E308"/>
    <mergeCell ref="F308:I308"/>
    <mergeCell ref="J308:K308"/>
    <mergeCell ref="L308:M308"/>
    <mergeCell ref="N308:O308"/>
    <mergeCell ref="B309:E309"/>
    <mergeCell ref="F309:I309"/>
    <mergeCell ref="J309:K309"/>
    <mergeCell ref="L309:M309"/>
    <mergeCell ref="N309:O309"/>
    <mergeCell ref="B302:AT303"/>
    <mergeCell ref="B304:D304"/>
    <mergeCell ref="E304:W304"/>
    <mergeCell ref="AB304:AM304"/>
    <mergeCell ref="B306:D306"/>
    <mergeCell ref="F306:H306"/>
    <mergeCell ref="B307:E307"/>
    <mergeCell ref="F307:I307"/>
    <mergeCell ref="J307:K307"/>
    <mergeCell ref="L307:M307"/>
    <mergeCell ref="N307:O307"/>
    <mergeCell ref="J306:O306"/>
    <mergeCell ref="B296:E296"/>
    <mergeCell ref="F296:I296"/>
    <mergeCell ref="J296:K296"/>
    <mergeCell ref="L296:M296"/>
    <mergeCell ref="N296:O296"/>
    <mergeCell ref="B297:E297"/>
    <mergeCell ref="F297:I297"/>
    <mergeCell ref="J297:K297"/>
    <mergeCell ref="L297:M297"/>
    <mergeCell ref="N297:O297"/>
    <mergeCell ref="B294:E294"/>
    <mergeCell ref="F294:I294"/>
    <mergeCell ref="J294:K294"/>
    <mergeCell ref="L294:M294"/>
    <mergeCell ref="N294:O294"/>
    <mergeCell ref="B295:E295"/>
    <mergeCell ref="F295:I295"/>
    <mergeCell ref="J295:K295"/>
    <mergeCell ref="L295:M295"/>
    <mergeCell ref="N295:O295"/>
    <mergeCell ref="B292:E292"/>
    <mergeCell ref="F292:I292"/>
    <mergeCell ref="J292:K292"/>
    <mergeCell ref="L292:M292"/>
    <mergeCell ref="N292:O292"/>
    <mergeCell ref="B293:E293"/>
    <mergeCell ref="F293:I293"/>
    <mergeCell ref="J293:K293"/>
    <mergeCell ref="L293:M293"/>
    <mergeCell ref="N293:O293"/>
    <mergeCell ref="B290:E290"/>
    <mergeCell ref="F290:I290"/>
    <mergeCell ref="J290:K290"/>
    <mergeCell ref="L290:M290"/>
    <mergeCell ref="N290:O290"/>
    <mergeCell ref="B291:E291"/>
    <mergeCell ref="F291:I291"/>
    <mergeCell ref="J291:K291"/>
    <mergeCell ref="L291:M291"/>
    <mergeCell ref="N291:O291"/>
    <mergeCell ref="B288:E288"/>
    <mergeCell ref="F288:I288"/>
    <mergeCell ref="J288:K288"/>
    <mergeCell ref="L288:M288"/>
    <mergeCell ref="N288:O288"/>
    <mergeCell ref="B289:E289"/>
    <mergeCell ref="F289:I289"/>
    <mergeCell ref="J289:K289"/>
    <mergeCell ref="L289:M289"/>
    <mergeCell ref="N289:O289"/>
    <mergeCell ref="B286:E286"/>
    <mergeCell ref="F286:I286"/>
    <mergeCell ref="J286:K286"/>
    <mergeCell ref="L286:M286"/>
    <mergeCell ref="N286:O286"/>
    <mergeCell ref="B287:E287"/>
    <mergeCell ref="F287:I287"/>
    <mergeCell ref="J287:K287"/>
    <mergeCell ref="L287:M287"/>
    <mergeCell ref="N287:O287"/>
    <mergeCell ref="B284:E284"/>
    <mergeCell ref="F284:I284"/>
    <mergeCell ref="J284:K284"/>
    <mergeCell ref="L284:M284"/>
    <mergeCell ref="N284:O284"/>
    <mergeCell ref="B285:E285"/>
    <mergeCell ref="F285:I285"/>
    <mergeCell ref="J285:K285"/>
    <mergeCell ref="L285:M285"/>
    <mergeCell ref="N285:O285"/>
    <mergeCell ref="B282:E282"/>
    <mergeCell ref="F282:I282"/>
    <mergeCell ref="J282:K282"/>
    <mergeCell ref="L282:M282"/>
    <mergeCell ref="N282:O282"/>
    <mergeCell ref="B283:E283"/>
    <mergeCell ref="F283:I283"/>
    <mergeCell ref="J283:K283"/>
    <mergeCell ref="L283:M283"/>
    <mergeCell ref="N283:O283"/>
    <mergeCell ref="B280:E280"/>
    <mergeCell ref="F280:I280"/>
    <mergeCell ref="J280:K280"/>
    <mergeCell ref="L280:M280"/>
    <mergeCell ref="N280:O280"/>
    <mergeCell ref="B281:E281"/>
    <mergeCell ref="F281:I281"/>
    <mergeCell ref="J281:K281"/>
    <mergeCell ref="L281:M281"/>
    <mergeCell ref="N281:O281"/>
    <mergeCell ref="B278:E278"/>
    <mergeCell ref="F278:I278"/>
    <mergeCell ref="J278:K278"/>
    <mergeCell ref="L278:M278"/>
    <mergeCell ref="N278:O278"/>
    <mergeCell ref="B279:E279"/>
    <mergeCell ref="F279:I279"/>
    <mergeCell ref="J279:K279"/>
    <mergeCell ref="L279:M279"/>
    <mergeCell ref="N279:O279"/>
    <mergeCell ref="B272:AT273"/>
    <mergeCell ref="B274:D274"/>
    <mergeCell ref="E274:W274"/>
    <mergeCell ref="AB274:AM274"/>
    <mergeCell ref="B276:D276"/>
    <mergeCell ref="F276:H276"/>
    <mergeCell ref="B277:E277"/>
    <mergeCell ref="F277:I277"/>
    <mergeCell ref="J277:K277"/>
    <mergeCell ref="L277:M277"/>
    <mergeCell ref="N277:O277"/>
    <mergeCell ref="B266:E266"/>
    <mergeCell ref="F266:I266"/>
    <mergeCell ref="J266:K266"/>
    <mergeCell ref="L266:M266"/>
    <mergeCell ref="N266:O266"/>
    <mergeCell ref="B267:E267"/>
    <mergeCell ref="F267:I267"/>
    <mergeCell ref="J267:K267"/>
    <mergeCell ref="L267:M267"/>
    <mergeCell ref="N267:O267"/>
    <mergeCell ref="J276:O276"/>
    <mergeCell ref="B264:E264"/>
    <mergeCell ref="F264:I264"/>
    <mergeCell ref="J264:K264"/>
    <mergeCell ref="L264:M264"/>
    <mergeCell ref="N264:O264"/>
    <mergeCell ref="B265:E265"/>
    <mergeCell ref="F265:I265"/>
    <mergeCell ref="J265:K265"/>
    <mergeCell ref="L265:M265"/>
    <mergeCell ref="N265:O265"/>
    <mergeCell ref="B262:E262"/>
    <mergeCell ref="F262:I262"/>
    <mergeCell ref="J262:K262"/>
    <mergeCell ref="L262:M262"/>
    <mergeCell ref="N262:O262"/>
    <mergeCell ref="B263:E263"/>
    <mergeCell ref="F263:I263"/>
    <mergeCell ref="J263:K263"/>
    <mergeCell ref="L263:M263"/>
    <mergeCell ref="N263:O263"/>
    <mergeCell ref="B260:E260"/>
    <mergeCell ref="F260:I260"/>
    <mergeCell ref="J260:K260"/>
    <mergeCell ref="L260:M260"/>
    <mergeCell ref="N260:O260"/>
    <mergeCell ref="B261:E261"/>
    <mergeCell ref="F261:I261"/>
    <mergeCell ref="J261:K261"/>
    <mergeCell ref="L261:M261"/>
    <mergeCell ref="N261:O261"/>
    <mergeCell ref="B258:E258"/>
    <mergeCell ref="F258:I258"/>
    <mergeCell ref="J258:K258"/>
    <mergeCell ref="L258:M258"/>
    <mergeCell ref="N258:O258"/>
    <mergeCell ref="B259:E259"/>
    <mergeCell ref="F259:I259"/>
    <mergeCell ref="J259:K259"/>
    <mergeCell ref="L259:M259"/>
    <mergeCell ref="N259:O259"/>
    <mergeCell ref="B256:E256"/>
    <mergeCell ref="F256:I256"/>
    <mergeCell ref="J256:K256"/>
    <mergeCell ref="L256:M256"/>
    <mergeCell ref="N256:O256"/>
    <mergeCell ref="B257:E257"/>
    <mergeCell ref="F257:I257"/>
    <mergeCell ref="J257:K257"/>
    <mergeCell ref="L257:M257"/>
    <mergeCell ref="N257:O257"/>
    <mergeCell ref="B254:E254"/>
    <mergeCell ref="F254:I254"/>
    <mergeCell ref="J254:K254"/>
    <mergeCell ref="L254:M254"/>
    <mergeCell ref="N254:O254"/>
    <mergeCell ref="B255:E255"/>
    <mergeCell ref="F255:I255"/>
    <mergeCell ref="J255:K255"/>
    <mergeCell ref="L255:M255"/>
    <mergeCell ref="N255:O255"/>
    <mergeCell ref="B252:E252"/>
    <mergeCell ref="F252:I252"/>
    <mergeCell ref="J252:K252"/>
    <mergeCell ref="L252:M252"/>
    <mergeCell ref="N252:O252"/>
    <mergeCell ref="B253:E253"/>
    <mergeCell ref="F253:I253"/>
    <mergeCell ref="J253:K253"/>
    <mergeCell ref="L253:M253"/>
    <mergeCell ref="N253:O253"/>
    <mergeCell ref="B250:E250"/>
    <mergeCell ref="F250:I250"/>
    <mergeCell ref="J250:K250"/>
    <mergeCell ref="L250:M250"/>
    <mergeCell ref="N250:O250"/>
    <mergeCell ref="B251:E251"/>
    <mergeCell ref="F251:I251"/>
    <mergeCell ref="J251:K251"/>
    <mergeCell ref="L251:M251"/>
    <mergeCell ref="N251:O251"/>
    <mergeCell ref="B248:E248"/>
    <mergeCell ref="F248:I248"/>
    <mergeCell ref="J248:K248"/>
    <mergeCell ref="L248:M248"/>
    <mergeCell ref="N248:O248"/>
    <mergeCell ref="B249:E249"/>
    <mergeCell ref="F249:I249"/>
    <mergeCell ref="J249:K249"/>
    <mergeCell ref="L249:M249"/>
    <mergeCell ref="N249:O249"/>
    <mergeCell ref="B242:AT243"/>
    <mergeCell ref="B244:D244"/>
    <mergeCell ref="E244:W244"/>
    <mergeCell ref="AB244:AM244"/>
    <mergeCell ref="B246:D246"/>
    <mergeCell ref="F246:H246"/>
    <mergeCell ref="B247:E247"/>
    <mergeCell ref="F247:I247"/>
    <mergeCell ref="J247:K247"/>
    <mergeCell ref="L247:M247"/>
    <mergeCell ref="N247:O247"/>
    <mergeCell ref="J246:O246"/>
    <mergeCell ref="B236:E236"/>
    <mergeCell ref="F236:I236"/>
    <mergeCell ref="J236:K236"/>
    <mergeCell ref="L236:M236"/>
    <mergeCell ref="N236:O236"/>
    <mergeCell ref="B237:E237"/>
    <mergeCell ref="F237:I237"/>
    <mergeCell ref="J237:K237"/>
    <mergeCell ref="L237:M237"/>
    <mergeCell ref="N237:O237"/>
    <mergeCell ref="B234:E234"/>
    <mergeCell ref="F234:I234"/>
    <mergeCell ref="J234:K234"/>
    <mergeCell ref="L234:M234"/>
    <mergeCell ref="N234:O234"/>
    <mergeCell ref="B235:E235"/>
    <mergeCell ref="F235:I235"/>
    <mergeCell ref="J235:K235"/>
    <mergeCell ref="L235:M235"/>
    <mergeCell ref="N235:O235"/>
    <mergeCell ref="B232:E232"/>
    <mergeCell ref="F232:I232"/>
    <mergeCell ref="J232:K232"/>
    <mergeCell ref="L232:M232"/>
    <mergeCell ref="N232:O232"/>
    <mergeCell ref="B233:E233"/>
    <mergeCell ref="F233:I233"/>
    <mergeCell ref="J233:K233"/>
    <mergeCell ref="L233:M233"/>
    <mergeCell ref="N233:O233"/>
    <mergeCell ref="B230:E230"/>
    <mergeCell ref="F230:I230"/>
    <mergeCell ref="J230:K230"/>
    <mergeCell ref="L230:M230"/>
    <mergeCell ref="N230:O230"/>
    <mergeCell ref="B231:E231"/>
    <mergeCell ref="F231:I231"/>
    <mergeCell ref="J231:K231"/>
    <mergeCell ref="L231:M231"/>
    <mergeCell ref="N231:O231"/>
    <mergeCell ref="B228:E228"/>
    <mergeCell ref="F228:I228"/>
    <mergeCell ref="J228:K228"/>
    <mergeCell ref="L228:M228"/>
    <mergeCell ref="N228:O228"/>
    <mergeCell ref="B229:E229"/>
    <mergeCell ref="F229:I229"/>
    <mergeCell ref="J229:K229"/>
    <mergeCell ref="L229:M229"/>
    <mergeCell ref="N229:O229"/>
    <mergeCell ref="B226:E226"/>
    <mergeCell ref="F226:I226"/>
    <mergeCell ref="J226:K226"/>
    <mergeCell ref="L226:M226"/>
    <mergeCell ref="N226:O226"/>
    <mergeCell ref="B227:E227"/>
    <mergeCell ref="F227:I227"/>
    <mergeCell ref="J227:K227"/>
    <mergeCell ref="L227:M227"/>
    <mergeCell ref="N227:O227"/>
    <mergeCell ref="B224:E224"/>
    <mergeCell ref="F224:I224"/>
    <mergeCell ref="J224:K224"/>
    <mergeCell ref="L224:M224"/>
    <mergeCell ref="N224:O224"/>
    <mergeCell ref="B225:E225"/>
    <mergeCell ref="F225:I225"/>
    <mergeCell ref="J225:K225"/>
    <mergeCell ref="L225:M225"/>
    <mergeCell ref="N225:O225"/>
    <mergeCell ref="B222:E222"/>
    <mergeCell ref="F222:I222"/>
    <mergeCell ref="J222:K222"/>
    <mergeCell ref="L222:M222"/>
    <mergeCell ref="N222:O222"/>
    <mergeCell ref="B223:E223"/>
    <mergeCell ref="F223:I223"/>
    <mergeCell ref="J223:K223"/>
    <mergeCell ref="L223:M223"/>
    <mergeCell ref="N223:O223"/>
    <mergeCell ref="B220:E220"/>
    <mergeCell ref="F220:I220"/>
    <mergeCell ref="J220:K220"/>
    <mergeCell ref="L220:M220"/>
    <mergeCell ref="N220:O220"/>
    <mergeCell ref="B221:E221"/>
    <mergeCell ref="F221:I221"/>
    <mergeCell ref="J221:K221"/>
    <mergeCell ref="L221:M221"/>
    <mergeCell ref="N221:O221"/>
    <mergeCell ref="B218:E218"/>
    <mergeCell ref="F218:I218"/>
    <mergeCell ref="J218:K218"/>
    <mergeCell ref="L218:M218"/>
    <mergeCell ref="N218:O218"/>
    <mergeCell ref="B219:E219"/>
    <mergeCell ref="F219:I219"/>
    <mergeCell ref="J219:K219"/>
    <mergeCell ref="L219:M219"/>
    <mergeCell ref="N219:O219"/>
    <mergeCell ref="B212:AT213"/>
    <mergeCell ref="B214:D214"/>
    <mergeCell ref="E214:W214"/>
    <mergeCell ref="AB214:AM214"/>
    <mergeCell ref="B216:D216"/>
    <mergeCell ref="F216:H216"/>
    <mergeCell ref="B217:E217"/>
    <mergeCell ref="F217:I217"/>
    <mergeCell ref="J217:K217"/>
    <mergeCell ref="L217:M217"/>
    <mergeCell ref="N217:O217"/>
    <mergeCell ref="B206:E206"/>
    <mergeCell ref="F206:I206"/>
    <mergeCell ref="J206:K206"/>
    <mergeCell ref="L206:M206"/>
    <mergeCell ref="N206:O206"/>
    <mergeCell ref="B207:E207"/>
    <mergeCell ref="F207:I207"/>
    <mergeCell ref="J207:K207"/>
    <mergeCell ref="L207:M207"/>
    <mergeCell ref="N207:O207"/>
    <mergeCell ref="J216:O216"/>
    <mergeCell ref="B204:E204"/>
    <mergeCell ref="F204:I204"/>
    <mergeCell ref="J204:K204"/>
    <mergeCell ref="L204:M204"/>
    <mergeCell ref="N204:O204"/>
    <mergeCell ref="B205:E205"/>
    <mergeCell ref="F205:I205"/>
    <mergeCell ref="J205:K205"/>
    <mergeCell ref="L205:M205"/>
    <mergeCell ref="N205:O205"/>
    <mergeCell ref="B202:E202"/>
    <mergeCell ref="F202:I202"/>
    <mergeCell ref="J202:K202"/>
    <mergeCell ref="L202:M202"/>
    <mergeCell ref="N202:O202"/>
    <mergeCell ref="B203:E203"/>
    <mergeCell ref="F203:I203"/>
    <mergeCell ref="J203:K203"/>
    <mergeCell ref="L203:M203"/>
    <mergeCell ref="N203:O203"/>
    <mergeCell ref="B200:E200"/>
    <mergeCell ref="F200:I200"/>
    <mergeCell ref="J200:K200"/>
    <mergeCell ref="L200:M200"/>
    <mergeCell ref="N200:O200"/>
    <mergeCell ref="B201:E201"/>
    <mergeCell ref="F201:I201"/>
    <mergeCell ref="J201:K201"/>
    <mergeCell ref="L201:M201"/>
    <mergeCell ref="N201:O201"/>
    <mergeCell ref="B198:E198"/>
    <mergeCell ref="F198:I198"/>
    <mergeCell ref="J198:K198"/>
    <mergeCell ref="L198:M198"/>
    <mergeCell ref="N198:O198"/>
    <mergeCell ref="B199:E199"/>
    <mergeCell ref="F199:I199"/>
    <mergeCell ref="J199:K199"/>
    <mergeCell ref="L199:M199"/>
    <mergeCell ref="N199:O199"/>
    <mergeCell ref="B196:E196"/>
    <mergeCell ref="F196:I196"/>
    <mergeCell ref="J196:K196"/>
    <mergeCell ref="L196:M196"/>
    <mergeCell ref="N196:O196"/>
    <mergeCell ref="B197:E197"/>
    <mergeCell ref="F197:I197"/>
    <mergeCell ref="J197:K197"/>
    <mergeCell ref="L197:M197"/>
    <mergeCell ref="N197:O197"/>
    <mergeCell ref="B194:E194"/>
    <mergeCell ref="F194:I194"/>
    <mergeCell ref="J194:K194"/>
    <mergeCell ref="L194:M194"/>
    <mergeCell ref="N194:O194"/>
    <mergeCell ref="B195:E195"/>
    <mergeCell ref="F195:I195"/>
    <mergeCell ref="J195:K195"/>
    <mergeCell ref="L195:M195"/>
    <mergeCell ref="N195:O195"/>
    <mergeCell ref="B192:E192"/>
    <mergeCell ref="F192:I192"/>
    <mergeCell ref="J192:K192"/>
    <mergeCell ref="L192:M192"/>
    <mergeCell ref="N192:O192"/>
    <mergeCell ref="B193:E193"/>
    <mergeCell ref="F193:I193"/>
    <mergeCell ref="J193:K193"/>
    <mergeCell ref="L193:M193"/>
    <mergeCell ref="N193:O193"/>
    <mergeCell ref="B190:E190"/>
    <mergeCell ref="F190:I190"/>
    <mergeCell ref="J190:K190"/>
    <mergeCell ref="L190:M190"/>
    <mergeCell ref="N190:O190"/>
    <mergeCell ref="B191:E191"/>
    <mergeCell ref="F191:I191"/>
    <mergeCell ref="J191:K191"/>
    <mergeCell ref="L191:M191"/>
    <mergeCell ref="N191:O191"/>
    <mergeCell ref="B188:E188"/>
    <mergeCell ref="F188:I188"/>
    <mergeCell ref="J188:K188"/>
    <mergeCell ref="L188:M188"/>
    <mergeCell ref="N188:O188"/>
    <mergeCell ref="B189:E189"/>
    <mergeCell ref="F189:I189"/>
    <mergeCell ref="J189:K189"/>
    <mergeCell ref="L189:M189"/>
    <mergeCell ref="N189:O189"/>
    <mergeCell ref="B182:AT183"/>
    <mergeCell ref="B184:D184"/>
    <mergeCell ref="E184:W184"/>
    <mergeCell ref="AB184:AM184"/>
    <mergeCell ref="B186:D186"/>
    <mergeCell ref="F186:H186"/>
    <mergeCell ref="B187:E187"/>
    <mergeCell ref="F187:I187"/>
    <mergeCell ref="J187:K187"/>
    <mergeCell ref="L187:M187"/>
    <mergeCell ref="N187:O187"/>
    <mergeCell ref="J186:O186"/>
    <mergeCell ref="B176:E176"/>
    <mergeCell ref="F176:I176"/>
    <mergeCell ref="J176:K176"/>
    <mergeCell ref="L176:M176"/>
    <mergeCell ref="N176:O176"/>
    <mergeCell ref="B177:E177"/>
    <mergeCell ref="F177:I177"/>
    <mergeCell ref="J177:K177"/>
    <mergeCell ref="L177:M177"/>
    <mergeCell ref="N177:O177"/>
    <mergeCell ref="B174:E174"/>
    <mergeCell ref="F174:I174"/>
    <mergeCell ref="J174:K174"/>
    <mergeCell ref="L174:M174"/>
    <mergeCell ref="N174:O174"/>
    <mergeCell ref="B175:E175"/>
    <mergeCell ref="F175:I175"/>
    <mergeCell ref="J175:K175"/>
    <mergeCell ref="L175:M175"/>
    <mergeCell ref="N175:O175"/>
    <mergeCell ref="B172:E172"/>
    <mergeCell ref="F172:I172"/>
    <mergeCell ref="J172:K172"/>
    <mergeCell ref="L172:M172"/>
    <mergeCell ref="N172:O172"/>
    <mergeCell ref="B173:E173"/>
    <mergeCell ref="F173:I173"/>
    <mergeCell ref="J173:K173"/>
    <mergeCell ref="L173:M173"/>
    <mergeCell ref="N173:O173"/>
    <mergeCell ref="B170:E170"/>
    <mergeCell ref="F170:I170"/>
    <mergeCell ref="J170:K170"/>
    <mergeCell ref="L170:M170"/>
    <mergeCell ref="N170:O170"/>
    <mergeCell ref="B171:E171"/>
    <mergeCell ref="F171:I171"/>
    <mergeCell ref="J171:K171"/>
    <mergeCell ref="L171:M171"/>
    <mergeCell ref="N171:O171"/>
    <mergeCell ref="B168:E168"/>
    <mergeCell ref="F168:I168"/>
    <mergeCell ref="J168:K168"/>
    <mergeCell ref="L168:M168"/>
    <mergeCell ref="N168:O168"/>
    <mergeCell ref="B169:E169"/>
    <mergeCell ref="F169:I169"/>
    <mergeCell ref="J169:K169"/>
    <mergeCell ref="L169:M169"/>
    <mergeCell ref="N169:O169"/>
    <mergeCell ref="B166:E166"/>
    <mergeCell ref="F166:I166"/>
    <mergeCell ref="J166:K166"/>
    <mergeCell ref="L166:M166"/>
    <mergeCell ref="N166:O166"/>
    <mergeCell ref="B167:E167"/>
    <mergeCell ref="F167:I167"/>
    <mergeCell ref="J167:K167"/>
    <mergeCell ref="L167:M167"/>
    <mergeCell ref="N167:O167"/>
    <mergeCell ref="B164:E164"/>
    <mergeCell ref="F164:I164"/>
    <mergeCell ref="J164:K164"/>
    <mergeCell ref="L164:M164"/>
    <mergeCell ref="N164:O164"/>
    <mergeCell ref="B165:E165"/>
    <mergeCell ref="F165:I165"/>
    <mergeCell ref="J165:K165"/>
    <mergeCell ref="L165:M165"/>
    <mergeCell ref="N165:O165"/>
    <mergeCell ref="B162:E162"/>
    <mergeCell ref="F162:I162"/>
    <mergeCell ref="J162:K162"/>
    <mergeCell ref="L162:M162"/>
    <mergeCell ref="N162:O162"/>
    <mergeCell ref="B163:E163"/>
    <mergeCell ref="F163:I163"/>
    <mergeCell ref="J163:K163"/>
    <mergeCell ref="L163:M163"/>
    <mergeCell ref="N163:O163"/>
    <mergeCell ref="B160:E160"/>
    <mergeCell ref="F160:I160"/>
    <mergeCell ref="J160:K160"/>
    <mergeCell ref="L160:M160"/>
    <mergeCell ref="N160:O160"/>
    <mergeCell ref="B161:E161"/>
    <mergeCell ref="F161:I161"/>
    <mergeCell ref="J161:K161"/>
    <mergeCell ref="L161:M161"/>
    <mergeCell ref="N161:O161"/>
    <mergeCell ref="B158:E158"/>
    <mergeCell ref="F158:I158"/>
    <mergeCell ref="J158:K158"/>
    <mergeCell ref="L158:M158"/>
    <mergeCell ref="N158:O158"/>
    <mergeCell ref="B159:E159"/>
    <mergeCell ref="F159:I159"/>
    <mergeCell ref="J159:K159"/>
    <mergeCell ref="L159:M159"/>
    <mergeCell ref="N159:O159"/>
    <mergeCell ref="B152:AT153"/>
    <mergeCell ref="B154:D154"/>
    <mergeCell ref="E154:W154"/>
    <mergeCell ref="AB154:AM154"/>
    <mergeCell ref="B156:D156"/>
    <mergeCell ref="F156:H156"/>
    <mergeCell ref="B157:E157"/>
    <mergeCell ref="F157:I157"/>
    <mergeCell ref="J157:K157"/>
    <mergeCell ref="L157:M157"/>
    <mergeCell ref="N157:O157"/>
    <mergeCell ref="B146:E146"/>
    <mergeCell ref="F146:I146"/>
    <mergeCell ref="J146:K146"/>
    <mergeCell ref="L146:M146"/>
    <mergeCell ref="N146:O146"/>
    <mergeCell ref="B147:E147"/>
    <mergeCell ref="F147:I147"/>
    <mergeCell ref="J147:K147"/>
    <mergeCell ref="L147:M147"/>
    <mergeCell ref="N147:O147"/>
    <mergeCell ref="J156:O156"/>
    <mergeCell ref="B144:E144"/>
    <mergeCell ref="F144:I144"/>
    <mergeCell ref="J144:K144"/>
    <mergeCell ref="L144:M144"/>
    <mergeCell ref="N144:O144"/>
    <mergeCell ref="B145:E145"/>
    <mergeCell ref="F145:I145"/>
    <mergeCell ref="J145:K145"/>
    <mergeCell ref="L145:M145"/>
    <mergeCell ref="N145:O145"/>
    <mergeCell ref="B142:E142"/>
    <mergeCell ref="F142:I142"/>
    <mergeCell ref="J142:K142"/>
    <mergeCell ref="L142:M142"/>
    <mergeCell ref="N142:O142"/>
    <mergeCell ref="B143:E143"/>
    <mergeCell ref="F143:I143"/>
    <mergeCell ref="J143:K143"/>
    <mergeCell ref="L143:M143"/>
    <mergeCell ref="N143:O143"/>
    <mergeCell ref="B140:E140"/>
    <mergeCell ref="F140:I140"/>
    <mergeCell ref="J140:K140"/>
    <mergeCell ref="L140:M140"/>
    <mergeCell ref="N140:O140"/>
    <mergeCell ref="B141:E141"/>
    <mergeCell ref="F141:I141"/>
    <mergeCell ref="J141:K141"/>
    <mergeCell ref="L141:M141"/>
    <mergeCell ref="N141:O141"/>
    <mergeCell ref="B138:E138"/>
    <mergeCell ref="F138:I138"/>
    <mergeCell ref="J138:K138"/>
    <mergeCell ref="L138:M138"/>
    <mergeCell ref="N138:O138"/>
    <mergeCell ref="B139:E139"/>
    <mergeCell ref="F139:I139"/>
    <mergeCell ref="J139:K139"/>
    <mergeCell ref="L139:M139"/>
    <mergeCell ref="N139:O139"/>
    <mergeCell ref="B136:E136"/>
    <mergeCell ref="F136:I136"/>
    <mergeCell ref="J136:K136"/>
    <mergeCell ref="L136:M136"/>
    <mergeCell ref="N136:O136"/>
    <mergeCell ref="B137:E137"/>
    <mergeCell ref="F137:I137"/>
    <mergeCell ref="J137:K137"/>
    <mergeCell ref="L137:M137"/>
    <mergeCell ref="N137:O137"/>
    <mergeCell ref="B134:E134"/>
    <mergeCell ref="F134:I134"/>
    <mergeCell ref="J134:K134"/>
    <mergeCell ref="L134:M134"/>
    <mergeCell ref="N134:O134"/>
    <mergeCell ref="B135:E135"/>
    <mergeCell ref="F135:I135"/>
    <mergeCell ref="J135:K135"/>
    <mergeCell ref="L135:M135"/>
    <mergeCell ref="N135:O135"/>
    <mergeCell ref="B132:E132"/>
    <mergeCell ref="F132:I132"/>
    <mergeCell ref="J132:K132"/>
    <mergeCell ref="L132:M132"/>
    <mergeCell ref="N132:O132"/>
    <mergeCell ref="B133:E133"/>
    <mergeCell ref="F133:I133"/>
    <mergeCell ref="J133:K133"/>
    <mergeCell ref="L133:M133"/>
    <mergeCell ref="N133:O133"/>
    <mergeCell ref="B130:E130"/>
    <mergeCell ref="F130:I130"/>
    <mergeCell ref="J130:K130"/>
    <mergeCell ref="L130:M130"/>
    <mergeCell ref="N130:O130"/>
    <mergeCell ref="B131:E131"/>
    <mergeCell ref="F131:I131"/>
    <mergeCell ref="J131:K131"/>
    <mergeCell ref="L131:M131"/>
    <mergeCell ref="N131:O131"/>
    <mergeCell ref="B128:E128"/>
    <mergeCell ref="F128:I128"/>
    <mergeCell ref="J128:K128"/>
    <mergeCell ref="L128:M128"/>
    <mergeCell ref="N128:O128"/>
    <mergeCell ref="B129:E129"/>
    <mergeCell ref="F129:I129"/>
    <mergeCell ref="J129:K129"/>
    <mergeCell ref="L129:M129"/>
    <mergeCell ref="N129:O129"/>
    <mergeCell ref="B122:AT123"/>
    <mergeCell ref="B124:D124"/>
    <mergeCell ref="E124:W124"/>
    <mergeCell ref="AB124:AM124"/>
    <mergeCell ref="B126:D126"/>
    <mergeCell ref="F126:H126"/>
    <mergeCell ref="B127:E127"/>
    <mergeCell ref="F127:I127"/>
    <mergeCell ref="J127:K127"/>
    <mergeCell ref="L127:M127"/>
    <mergeCell ref="N127:O127"/>
    <mergeCell ref="J126:O126"/>
    <mergeCell ref="B116:E116"/>
    <mergeCell ref="F116:I116"/>
    <mergeCell ref="J116:K116"/>
    <mergeCell ref="L116:M116"/>
    <mergeCell ref="N116:O116"/>
    <mergeCell ref="B117:E117"/>
    <mergeCell ref="F117:I117"/>
    <mergeCell ref="J117:K117"/>
    <mergeCell ref="L117:M117"/>
    <mergeCell ref="N117:O117"/>
    <mergeCell ref="B114:E114"/>
    <mergeCell ref="F114:I114"/>
    <mergeCell ref="J114:K114"/>
    <mergeCell ref="L114:M114"/>
    <mergeCell ref="N114:O114"/>
    <mergeCell ref="B115:E115"/>
    <mergeCell ref="F115:I115"/>
    <mergeCell ref="J115:K115"/>
    <mergeCell ref="L115:M115"/>
    <mergeCell ref="N115:O115"/>
    <mergeCell ref="B112:E112"/>
    <mergeCell ref="F112:I112"/>
    <mergeCell ref="J112:K112"/>
    <mergeCell ref="L112:M112"/>
    <mergeCell ref="N112:O112"/>
    <mergeCell ref="B113:E113"/>
    <mergeCell ref="F113:I113"/>
    <mergeCell ref="J113:K113"/>
    <mergeCell ref="L113:M113"/>
    <mergeCell ref="N113:O113"/>
    <mergeCell ref="B110:E110"/>
    <mergeCell ref="F110:I110"/>
    <mergeCell ref="J110:K110"/>
    <mergeCell ref="L110:M110"/>
    <mergeCell ref="N110:O110"/>
    <mergeCell ref="B111:E111"/>
    <mergeCell ref="F111:I111"/>
    <mergeCell ref="J111:K111"/>
    <mergeCell ref="L111:M111"/>
    <mergeCell ref="N111:O111"/>
    <mergeCell ref="B108:E108"/>
    <mergeCell ref="F108:I108"/>
    <mergeCell ref="J108:K108"/>
    <mergeCell ref="L108:M108"/>
    <mergeCell ref="N108:O108"/>
    <mergeCell ref="B109:E109"/>
    <mergeCell ref="F109:I109"/>
    <mergeCell ref="J109:K109"/>
    <mergeCell ref="L109:M109"/>
    <mergeCell ref="N109:O109"/>
    <mergeCell ref="B106:E106"/>
    <mergeCell ref="F106:I106"/>
    <mergeCell ref="J106:K106"/>
    <mergeCell ref="L106:M106"/>
    <mergeCell ref="N106:O106"/>
    <mergeCell ref="B107:E107"/>
    <mergeCell ref="F107:I107"/>
    <mergeCell ref="J107:K107"/>
    <mergeCell ref="L107:M107"/>
    <mergeCell ref="N107:O107"/>
    <mergeCell ref="B104:E104"/>
    <mergeCell ref="F104:I104"/>
    <mergeCell ref="J104:K104"/>
    <mergeCell ref="L104:M104"/>
    <mergeCell ref="N104:O104"/>
    <mergeCell ref="B105:E105"/>
    <mergeCell ref="F105:I105"/>
    <mergeCell ref="J105:K105"/>
    <mergeCell ref="L105:M105"/>
    <mergeCell ref="N105:O105"/>
    <mergeCell ref="B102:E102"/>
    <mergeCell ref="F102:I102"/>
    <mergeCell ref="J102:K102"/>
    <mergeCell ref="L102:M102"/>
    <mergeCell ref="N102:O102"/>
    <mergeCell ref="B103:E103"/>
    <mergeCell ref="F103:I103"/>
    <mergeCell ref="J103:K103"/>
    <mergeCell ref="L103:M103"/>
    <mergeCell ref="N103:O103"/>
    <mergeCell ref="B100:E100"/>
    <mergeCell ref="F100:I100"/>
    <mergeCell ref="J100:K100"/>
    <mergeCell ref="L100:M100"/>
    <mergeCell ref="N100:O100"/>
    <mergeCell ref="B101:E101"/>
    <mergeCell ref="F101:I101"/>
    <mergeCell ref="J101:K101"/>
    <mergeCell ref="L101:M101"/>
    <mergeCell ref="N101:O101"/>
    <mergeCell ref="B98:E98"/>
    <mergeCell ref="F98:I98"/>
    <mergeCell ref="J98:K98"/>
    <mergeCell ref="L98:M98"/>
    <mergeCell ref="N98:O98"/>
    <mergeCell ref="B99:E99"/>
    <mergeCell ref="F99:I99"/>
    <mergeCell ref="J99:K99"/>
    <mergeCell ref="L99:M99"/>
    <mergeCell ref="N99:O99"/>
    <mergeCell ref="B92:AT93"/>
    <mergeCell ref="B94:D94"/>
    <mergeCell ref="E94:W94"/>
    <mergeCell ref="AB94:AM94"/>
    <mergeCell ref="B96:D96"/>
    <mergeCell ref="F96:H96"/>
    <mergeCell ref="B97:E97"/>
    <mergeCell ref="F97:I97"/>
    <mergeCell ref="J97:K97"/>
    <mergeCell ref="L97:M97"/>
    <mergeCell ref="N97:O97"/>
    <mergeCell ref="B86:E86"/>
    <mergeCell ref="F86:I86"/>
    <mergeCell ref="J86:K86"/>
    <mergeCell ref="L86:M86"/>
    <mergeCell ref="N86:O86"/>
    <mergeCell ref="B87:E87"/>
    <mergeCell ref="F87:I87"/>
    <mergeCell ref="J87:K87"/>
    <mergeCell ref="L87:M87"/>
    <mergeCell ref="N87:O87"/>
    <mergeCell ref="J96:O96"/>
    <mergeCell ref="B84:E84"/>
    <mergeCell ref="F84:I84"/>
    <mergeCell ref="J84:K84"/>
    <mergeCell ref="L84:M84"/>
    <mergeCell ref="N84:O84"/>
    <mergeCell ref="B85:E85"/>
    <mergeCell ref="F85:I85"/>
    <mergeCell ref="J85:K85"/>
    <mergeCell ref="L85:M85"/>
    <mergeCell ref="N85:O85"/>
    <mergeCell ref="B82:E82"/>
    <mergeCell ref="F82:I82"/>
    <mergeCell ref="J82:K82"/>
    <mergeCell ref="L82:M82"/>
    <mergeCell ref="N82:O82"/>
    <mergeCell ref="B83:E83"/>
    <mergeCell ref="F83:I83"/>
    <mergeCell ref="J83:K83"/>
    <mergeCell ref="L83:M83"/>
    <mergeCell ref="N83:O83"/>
    <mergeCell ref="B80:E80"/>
    <mergeCell ref="F80:I80"/>
    <mergeCell ref="J80:K80"/>
    <mergeCell ref="L80:M80"/>
    <mergeCell ref="N80:O80"/>
    <mergeCell ref="B81:E81"/>
    <mergeCell ref="F81:I81"/>
    <mergeCell ref="J81:K81"/>
    <mergeCell ref="L81:M81"/>
    <mergeCell ref="N81:O81"/>
    <mergeCell ref="B78:E78"/>
    <mergeCell ref="F78:I78"/>
    <mergeCell ref="J78:K78"/>
    <mergeCell ref="L78:M78"/>
    <mergeCell ref="N78:O78"/>
    <mergeCell ref="B79:E79"/>
    <mergeCell ref="F79:I79"/>
    <mergeCell ref="J79:K79"/>
    <mergeCell ref="L79:M79"/>
    <mergeCell ref="N79:O79"/>
    <mergeCell ref="B76:E76"/>
    <mergeCell ref="F76:I76"/>
    <mergeCell ref="J76:K76"/>
    <mergeCell ref="L76:M76"/>
    <mergeCell ref="N76:O76"/>
    <mergeCell ref="B77:E77"/>
    <mergeCell ref="F77:I77"/>
    <mergeCell ref="J77:K77"/>
    <mergeCell ref="L77:M77"/>
    <mergeCell ref="N77:O77"/>
    <mergeCell ref="B74:E74"/>
    <mergeCell ref="F74:I74"/>
    <mergeCell ref="J74:K74"/>
    <mergeCell ref="L74:M74"/>
    <mergeCell ref="N74:O74"/>
    <mergeCell ref="B75:E75"/>
    <mergeCell ref="F75:I75"/>
    <mergeCell ref="J75:K75"/>
    <mergeCell ref="L75:M75"/>
    <mergeCell ref="N75:O75"/>
    <mergeCell ref="B72:E72"/>
    <mergeCell ref="F72:I72"/>
    <mergeCell ref="J72:K72"/>
    <mergeCell ref="L72:M72"/>
    <mergeCell ref="N72:O72"/>
    <mergeCell ref="B73:E73"/>
    <mergeCell ref="F73:I73"/>
    <mergeCell ref="J73:K73"/>
    <mergeCell ref="L73:M73"/>
    <mergeCell ref="N73:O73"/>
    <mergeCell ref="B70:E70"/>
    <mergeCell ref="F70:I70"/>
    <mergeCell ref="J70:K70"/>
    <mergeCell ref="L70:M70"/>
    <mergeCell ref="N70:O70"/>
    <mergeCell ref="B71:E71"/>
    <mergeCell ref="F71:I71"/>
    <mergeCell ref="J71:K71"/>
    <mergeCell ref="L71:M71"/>
    <mergeCell ref="N71:O71"/>
    <mergeCell ref="B22:E22"/>
    <mergeCell ref="F22:I22"/>
    <mergeCell ref="B23:E23"/>
    <mergeCell ref="F23:I23"/>
    <mergeCell ref="B17:E17"/>
    <mergeCell ref="F17:I17"/>
    <mergeCell ref="B18:E18"/>
    <mergeCell ref="B68:E68"/>
    <mergeCell ref="F68:I68"/>
    <mergeCell ref="J68:K68"/>
    <mergeCell ref="L68:M68"/>
    <mergeCell ref="N68:O68"/>
    <mergeCell ref="B69:E69"/>
    <mergeCell ref="F69:I69"/>
    <mergeCell ref="J69:K69"/>
    <mergeCell ref="L69:M69"/>
    <mergeCell ref="N69:O69"/>
    <mergeCell ref="B62:AT63"/>
    <mergeCell ref="B64:D64"/>
    <mergeCell ref="E64:W64"/>
    <mergeCell ref="AB64:AM64"/>
    <mergeCell ref="B66:D66"/>
    <mergeCell ref="X7:Z7"/>
    <mergeCell ref="B12:E12"/>
    <mergeCell ref="F12:I12"/>
    <mergeCell ref="B32:AT33"/>
    <mergeCell ref="B34:D34"/>
    <mergeCell ref="AB34:AM34"/>
    <mergeCell ref="N40:O40"/>
    <mergeCell ref="J41:K41"/>
    <mergeCell ref="L41:M41"/>
    <mergeCell ref="B55:E55"/>
    <mergeCell ref="F55:I55"/>
    <mergeCell ref="J55:K55"/>
    <mergeCell ref="L55:M55"/>
    <mergeCell ref="N55:O55"/>
    <mergeCell ref="B56:E56"/>
    <mergeCell ref="F56:I56"/>
    <mergeCell ref="J53:K53"/>
    <mergeCell ref="L53:M53"/>
    <mergeCell ref="B51:E51"/>
    <mergeCell ref="F51:I51"/>
    <mergeCell ref="L8:M8"/>
    <mergeCell ref="N8:O8"/>
    <mergeCell ref="J9:K9"/>
    <mergeCell ref="P9:Q9"/>
    <mergeCell ref="R9:S9"/>
    <mergeCell ref="J10:K10"/>
    <mergeCell ref="J13:K13"/>
    <mergeCell ref="J45:K45"/>
    <mergeCell ref="L45:M45"/>
    <mergeCell ref="B43:E43"/>
    <mergeCell ref="F43:I43"/>
    <mergeCell ref="J42:K42"/>
    <mergeCell ref="F66:H66"/>
    <mergeCell ref="B67:E67"/>
    <mergeCell ref="F67:I67"/>
    <mergeCell ref="J67:K67"/>
    <mergeCell ref="L67:M67"/>
    <mergeCell ref="N67:O67"/>
    <mergeCell ref="J66:O66"/>
    <mergeCell ref="J39:K39"/>
    <mergeCell ref="L39:M39"/>
    <mergeCell ref="J49:K49"/>
    <mergeCell ref="J27:K27"/>
    <mergeCell ref="T7:V7"/>
    <mergeCell ref="F18:I18"/>
    <mergeCell ref="B19:E19"/>
    <mergeCell ref="F19:I19"/>
    <mergeCell ref="B20:E20"/>
    <mergeCell ref="F20:I20"/>
    <mergeCell ref="B42:E42"/>
    <mergeCell ref="F42:I42"/>
    <mergeCell ref="L40:M40"/>
    <mergeCell ref="L49:M49"/>
    <mergeCell ref="L43:M43"/>
    <mergeCell ref="N37:O37"/>
    <mergeCell ref="J38:K38"/>
    <mergeCell ref="P27:Q27"/>
    <mergeCell ref="R27:S27"/>
    <mergeCell ref="N38:O38"/>
    <mergeCell ref="R28:S28"/>
    <mergeCell ref="J50:K50"/>
    <mergeCell ref="L50:M50"/>
    <mergeCell ref="B47:E47"/>
    <mergeCell ref="F47:I47"/>
    <mergeCell ref="B5:D5"/>
    <mergeCell ref="E5:I5"/>
    <mergeCell ref="M5:Q5"/>
    <mergeCell ref="X5:AB5"/>
    <mergeCell ref="AC5:AH5"/>
    <mergeCell ref="AI5:AM5"/>
    <mergeCell ref="R25:S25"/>
    <mergeCell ref="B26:E26"/>
    <mergeCell ref="F26:I26"/>
    <mergeCell ref="J26:K26"/>
    <mergeCell ref="P26:Q26"/>
    <mergeCell ref="R26:S26"/>
    <mergeCell ref="B13:E13"/>
    <mergeCell ref="F13:I13"/>
    <mergeCell ref="B14:E14"/>
    <mergeCell ref="F14:I14"/>
    <mergeCell ref="B9:E9"/>
    <mergeCell ref="F9:I9"/>
    <mergeCell ref="B10:E10"/>
    <mergeCell ref="F10:I10"/>
    <mergeCell ref="B11:E11"/>
    <mergeCell ref="F11:I11"/>
    <mergeCell ref="B21:E21"/>
    <mergeCell ref="F21:I21"/>
    <mergeCell ref="R21:S21"/>
    <mergeCell ref="J19:K19"/>
    <mergeCell ref="P19:Q19"/>
    <mergeCell ref="J24:K24"/>
    <mergeCell ref="P24:Q24"/>
    <mergeCell ref="R24:S24"/>
    <mergeCell ref="P10:Q10"/>
    <mergeCell ref="R8:S8"/>
    <mergeCell ref="B37:E37"/>
    <mergeCell ref="B2:AT3"/>
    <mergeCell ref="B4:D4"/>
    <mergeCell ref="E4:W4"/>
    <mergeCell ref="AB4:AM4"/>
    <mergeCell ref="B16:E16"/>
    <mergeCell ref="F16:I16"/>
    <mergeCell ref="B15:E15"/>
    <mergeCell ref="F15:I15"/>
    <mergeCell ref="F39:I39"/>
    <mergeCell ref="J37:K37"/>
    <mergeCell ref="L37:M37"/>
    <mergeCell ref="J28:K28"/>
    <mergeCell ref="P28:Q28"/>
    <mergeCell ref="B24:E24"/>
    <mergeCell ref="F24:I24"/>
    <mergeCell ref="J22:K22"/>
    <mergeCell ref="P22:Q22"/>
    <mergeCell ref="B25:E25"/>
    <mergeCell ref="F25:I25"/>
    <mergeCell ref="J25:K25"/>
    <mergeCell ref="P25:Q25"/>
    <mergeCell ref="F8:I8"/>
    <mergeCell ref="B8:E8"/>
    <mergeCell ref="L38:M38"/>
    <mergeCell ref="R10:S10"/>
    <mergeCell ref="J11:K11"/>
    <mergeCell ref="P11:Q11"/>
    <mergeCell ref="E34:W34"/>
    <mergeCell ref="J36:O36"/>
    <mergeCell ref="J23:K23"/>
    <mergeCell ref="P23:Q23"/>
    <mergeCell ref="B57:E57"/>
    <mergeCell ref="F57:I57"/>
    <mergeCell ref="B52:E52"/>
    <mergeCell ref="F52:I52"/>
    <mergeCell ref="B53:E53"/>
    <mergeCell ref="F53:I53"/>
    <mergeCell ref="B54:E54"/>
    <mergeCell ref="F54:I54"/>
    <mergeCell ref="B48:E48"/>
    <mergeCell ref="F48:I48"/>
    <mergeCell ref="B49:E49"/>
    <mergeCell ref="F49:I49"/>
    <mergeCell ref="B50:E50"/>
    <mergeCell ref="F50:I50"/>
    <mergeCell ref="B44:E44"/>
    <mergeCell ref="F44:I44"/>
    <mergeCell ref="B45:E45"/>
    <mergeCell ref="F37:I37"/>
    <mergeCell ref="B38:E38"/>
    <mergeCell ref="F38:I38"/>
    <mergeCell ref="B36:D36"/>
    <mergeCell ref="F36:H36"/>
    <mergeCell ref="B27:E27"/>
    <mergeCell ref="F27:I27"/>
    <mergeCell ref="B28:E28"/>
    <mergeCell ref="F28:I28"/>
    <mergeCell ref="L48:M48"/>
    <mergeCell ref="N48:O48"/>
    <mergeCell ref="N39:O39"/>
    <mergeCell ref="N42:O42"/>
    <mergeCell ref="J43:K43"/>
    <mergeCell ref="P13:Q13"/>
    <mergeCell ref="R13:S13"/>
    <mergeCell ref="J14:K14"/>
    <mergeCell ref="P14:Q14"/>
    <mergeCell ref="R14:S14"/>
    <mergeCell ref="N41:O41"/>
    <mergeCell ref="L42:M42"/>
    <mergeCell ref="B39:E39"/>
    <mergeCell ref="F45:I45"/>
    <mergeCell ref="B46:E46"/>
    <mergeCell ref="F46:I46"/>
    <mergeCell ref="B40:E40"/>
    <mergeCell ref="F40:I40"/>
    <mergeCell ref="B41:E41"/>
    <mergeCell ref="F41:I41"/>
    <mergeCell ref="R15:S15"/>
    <mergeCell ref="J16:K16"/>
    <mergeCell ref="P16:Q16"/>
    <mergeCell ref="R11:S11"/>
    <mergeCell ref="J12:K12"/>
    <mergeCell ref="P12:Q12"/>
    <mergeCell ref="R12:S12"/>
    <mergeCell ref="J17:K17"/>
    <mergeCell ref="P17:Q17"/>
    <mergeCell ref="R17:S17"/>
    <mergeCell ref="J18:K18"/>
    <mergeCell ref="P18:Q18"/>
    <mergeCell ref="R18:S18"/>
    <mergeCell ref="J15:K15"/>
    <mergeCell ref="P15:Q15"/>
    <mergeCell ref="N43:O43"/>
    <mergeCell ref="J44:K44"/>
    <mergeCell ref="L44:M44"/>
    <mergeCell ref="N44:O44"/>
    <mergeCell ref="J40:K40"/>
    <mergeCell ref="R19:S19"/>
    <mergeCell ref="J20:K20"/>
    <mergeCell ref="P20:Q20"/>
    <mergeCell ref="R20:S20"/>
    <mergeCell ref="J21:K21"/>
    <mergeCell ref="P21:Q21"/>
    <mergeCell ref="R16:S16"/>
    <mergeCell ref="R22:S22"/>
    <mergeCell ref="R23:S23"/>
    <mergeCell ref="P8:Q8"/>
    <mergeCell ref="J8:K8"/>
    <mergeCell ref="J57:K57"/>
    <mergeCell ref="L57:M57"/>
    <mergeCell ref="N57:O57"/>
    <mergeCell ref="N53:O53"/>
    <mergeCell ref="J54:K54"/>
    <mergeCell ref="L54:M54"/>
    <mergeCell ref="N54:O54"/>
    <mergeCell ref="J56:K56"/>
    <mergeCell ref="L56:M56"/>
    <mergeCell ref="N56:O56"/>
    <mergeCell ref="N50:O50"/>
    <mergeCell ref="J51:K51"/>
    <mergeCell ref="L51:M51"/>
    <mergeCell ref="N51:O51"/>
    <mergeCell ref="J52:K52"/>
    <mergeCell ref="L52:M52"/>
    <mergeCell ref="N52:O52"/>
    <mergeCell ref="J48:K48"/>
    <mergeCell ref="N49:O49"/>
    <mergeCell ref="N45:O45"/>
    <mergeCell ref="J46:K46"/>
    <mergeCell ref="L46:M46"/>
    <mergeCell ref="N46:O46"/>
    <mergeCell ref="J47:K47"/>
    <mergeCell ref="L47:M47"/>
    <mergeCell ref="N47:O47"/>
  </mergeCells>
  <phoneticPr fontId="9"/>
  <conditionalFormatting sqref="T8:AX8">
    <cfRule type="expression" dxfId="88" priority="174">
      <formula>WEEKDAY(T8)=1</formula>
    </cfRule>
  </conditionalFormatting>
  <conditionalFormatting sqref="AV8:AX28">
    <cfRule type="expression" dxfId="87" priority="175">
      <formula>$AV$8=""</formula>
    </cfRule>
  </conditionalFormatting>
  <conditionalFormatting sqref="AW8:AX28">
    <cfRule type="expression" dxfId="86" priority="276">
      <formula>$AW$8=""</formula>
    </cfRule>
  </conditionalFormatting>
  <conditionalFormatting sqref="AX8:AX28">
    <cfRule type="expression" dxfId="85" priority="277">
      <formula>$AX$8=""</formula>
    </cfRule>
  </conditionalFormatting>
  <conditionalFormatting sqref="P37:AT37">
    <cfRule type="expression" dxfId="84" priority="143">
      <formula>WEEKDAY(P37)=1</formula>
    </cfRule>
  </conditionalFormatting>
  <conditionalFormatting sqref="AR37:AT57">
    <cfRule type="expression" dxfId="83" priority="144">
      <formula>$AR$37=""</formula>
    </cfRule>
  </conditionalFormatting>
  <conditionalFormatting sqref="AS37:AT57">
    <cfRule type="expression" dxfId="82" priority="145">
      <formula>$AS$37=""</formula>
    </cfRule>
  </conditionalFormatting>
  <conditionalFormatting sqref="AT37:AT57">
    <cfRule type="expression" dxfId="81" priority="146">
      <formula>$AT$37=""</formula>
    </cfRule>
  </conditionalFormatting>
  <conditionalFormatting sqref="AR67:AT87">
    <cfRule type="expression" dxfId="80" priority="43">
      <formula>$AR$67=""</formula>
    </cfRule>
  </conditionalFormatting>
  <conditionalFormatting sqref="AS67:AT87">
    <cfRule type="expression" dxfId="79" priority="44">
      <formula>$AS$67=""</formula>
    </cfRule>
  </conditionalFormatting>
  <conditionalFormatting sqref="AT67:AT87">
    <cfRule type="expression" dxfId="78" priority="138">
      <formula>$AT$67=""</formula>
    </cfRule>
  </conditionalFormatting>
  <conditionalFormatting sqref="AR97:AT117">
    <cfRule type="expression" dxfId="77" priority="40">
      <formula>$AS$97=""</formula>
    </cfRule>
  </conditionalFormatting>
  <conditionalFormatting sqref="AS97:AT117">
    <cfRule type="expression" dxfId="76" priority="41">
      <formula>$AR$97=""</formula>
    </cfRule>
  </conditionalFormatting>
  <conditionalFormatting sqref="AT97:AT117">
    <cfRule type="expression" dxfId="75" priority="58">
      <formula>$AT$97=""</formula>
    </cfRule>
  </conditionalFormatting>
  <conditionalFormatting sqref="AR127:AT147">
    <cfRule type="expression" dxfId="74" priority="37">
      <formula>$AR$127=""</formula>
    </cfRule>
  </conditionalFormatting>
  <conditionalFormatting sqref="AS127:AT147">
    <cfRule type="expression" dxfId="73" priority="38">
      <formula>$AS$127=""</formula>
    </cfRule>
  </conditionalFormatting>
  <conditionalFormatting sqref="AT127:AT147">
    <cfRule type="expression" dxfId="72" priority="126">
      <formula>$AT$127=""</formula>
    </cfRule>
  </conditionalFormatting>
  <conditionalFormatting sqref="AR157:AT177">
    <cfRule type="expression" dxfId="71" priority="34">
      <formula>$AR$157=""</formula>
    </cfRule>
  </conditionalFormatting>
  <conditionalFormatting sqref="AS157:AT177">
    <cfRule type="expression" dxfId="70" priority="35">
      <formula>$AS$157=""</formula>
    </cfRule>
  </conditionalFormatting>
  <conditionalFormatting sqref="AT157:AT177">
    <cfRule type="expression" dxfId="69" priority="120">
      <formula>$AT$157=""</formula>
    </cfRule>
  </conditionalFormatting>
  <conditionalFormatting sqref="AR187:AT207">
    <cfRule type="expression" dxfId="68" priority="114">
      <formula>$AR$187=""</formula>
    </cfRule>
  </conditionalFormatting>
  <conditionalFormatting sqref="AS187:AT207">
    <cfRule type="expression" dxfId="67" priority="115">
      <formula>$AS$187=""</formula>
    </cfRule>
  </conditionalFormatting>
  <conditionalFormatting sqref="AT187:AT207">
    <cfRule type="expression" dxfId="66" priority="116">
      <formula>$AT$187=""</formula>
    </cfRule>
  </conditionalFormatting>
  <conditionalFormatting sqref="AR217:AT237">
    <cfRule type="expression" dxfId="65" priority="28">
      <formula>$AR$217=""</formula>
    </cfRule>
  </conditionalFormatting>
  <conditionalFormatting sqref="AS217:AT237">
    <cfRule type="expression" dxfId="64" priority="29">
      <formula>$AS$217=""</formula>
    </cfRule>
  </conditionalFormatting>
  <conditionalFormatting sqref="AT217:AT237">
    <cfRule type="expression" dxfId="63" priority="108">
      <formula>$AT$217=""</formula>
    </cfRule>
  </conditionalFormatting>
  <conditionalFormatting sqref="Q247:AT247">
    <cfRule type="expression" dxfId="62" priority="101">
      <formula>WEEKDAY(Q247)=1</formula>
    </cfRule>
  </conditionalFormatting>
  <conditionalFormatting sqref="AR247:AT267">
    <cfRule type="expression" dxfId="61" priority="102">
      <formula>$AR$247=""</formula>
    </cfRule>
  </conditionalFormatting>
  <conditionalFormatting sqref="AS247:AT267">
    <cfRule type="expression" dxfId="60" priority="103">
      <formula>$AS$247=""</formula>
    </cfRule>
  </conditionalFormatting>
  <conditionalFormatting sqref="AT247:AT267">
    <cfRule type="expression" dxfId="59" priority="104">
      <formula>$AT$247=""</formula>
    </cfRule>
  </conditionalFormatting>
  <conditionalFormatting sqref="Q277:AT277">
    <cfRule type="expression" dxfId="58" priority="48">
      <formula>WEEKDAY(Q277)=1</formula>
    </cfRule>
  </conditionalFormatting>
  <conditionalFormatting sqref="AR277:AT297">
    <cfRule type="expression" dxfId="57" priority="49">
      <formula>$AR$277=""</formula>
    </cfRule>
  </conditionalFormatting>
  <conditionalFormatting sqref="AS277:AT297">
    <cfRule type="expression" dxfId="56" priority="95">
      <formula>$AS$277=""</formula>
    </cfRule>
  </conditionalFormatting>
  <conditionalFormatting sqref="AT277:AT297">
    <cfRule type="expression" dxfId="55" priority="96">
      <formula>$AT$277=""</formula>
    </cfRule>
  </conditionalFormatting>
  <conditionalFormatting sqref="P307:AT307">
    <cfRule type="expression" dxfId="54" priority="89">
      <formula>WEEKDAY(O307)=1</formula>
    </cfRule>
  </conditionalFormatting>
  <conditionalFormatting sqref="AR307:AT327">
    <cfRule type="expression" dxfId="53" priority="90">
      <formula>$AR$307=""</formula>
    </cfRule>
  </conditionalFormatting>
  <conditionalFormatting sqref="AS307:AT327">
    <cfRule type="expression" dxfId="52" priority="91">
      <formula>$AS$307=""</formula>
    </cfRule>
  </conditionalFormatting>
  <conditionalFormatting sqref="AT307:AT327">
    <cfRule type="expression" dxfId="51" priority="92">
      <formula>$AT$307=""</formula>
    </cfRule>
  </conditionalFormatting>
  <conditionalFormatting sqref="P337:AT337">
    <cfRule type="expression" dxfId="50" priority="83">
      <formula>WEEKDAY(P337)=1</formula>
    </cfRule>
  </conditionalFormatting>
  <conditionalFormatting sqref="AR337:AT357">
    <cfRule type="expression" dxfId="49" priority="84">
      <formula>$AR$337=""</formula>
    </cfRule>
  </conditionalFormatting>
  <conditionalFormatting sqref="AS337:AT357">
    <cfRule type="expression" dxfId="48" priority="85">
      <formula>$AS$337=""</formula>
    </cfRule>
  </conditionalFormatting>
  <conditionalFormatting sqref="AT337:AT357">
    <cfRule type="expression" dxfId="47" priority="86">
      <formula>$AT$337=""</formula>
    </cfRule>
  </conditionalFormatting>
  <conditionalFormatting sqref="P67:AT67">
    <cfRule type="expression" dxfId="46" priority="42">
      <formula>WEEKDAY(P67)=1</formula>
    </cfRule>
  </conditionalFormatting>
  <conditionalFormatting sqref="P97:AT97">
    <cfRule type="expression" dxfId="45" priority="39">
      <formula>WEEKDAY(P97)=1</formula>
    </cfRule>
  </conditionalFormatting>
  <conditionalFormatting sqref="P127:AT127">
    <cfRule type="expression" dxfId="44" priority="36">
      <formula>WEEKDAY(P127)=1</formula>
    </cfRule>
  </conditionalFormatting>
  <conditionalFormatting sqref="P157:AT157">
    <cfRule type="expression" dxfId="43" priority="33">
      <formula>WEEKDAY(P157)=1</formula>
    </cfRule>
  </conditionalFormatting>
  <conditionalFormatting sqref="P187:AT187">
    <cfRule type="expression" dxfId="42" priority="30">
      <formula>WEEKDAY(P187)=1</formula>
    </cfRule>
  </conditionalFormatting>
  <conditionalFormatting sqref="P217:AT237">
    <cfRule type="expression" dxfId="41" priority="9">
      <formula>$B$216=""</formula>
    </cfRule>
    <cfRule type="expression" dxfId="40" priority="27">
      <formula>WEEKDAY(P217)=1</formula>
    </cfRule>
  </conditionalFormatting>
  <conditionalFormatting sqref="P247">
    <cfRule type="expression" dxfId="39" priority="24">
      <formula>WEEKDAY(P247)=1</formula>
    </cfRule>
  </conditionalFormatting>
  <conditionalFormatting sqref="P247">
    <cfRule type="expression" dxfId="38" priority="25">
      <formula>P247="外"</formula>
    </cfRule>
    <cfRule type="expression" dxfId="37" priority="26">
      <formula>P247="休"</formula>
    </cfRule>
  </conditionalFormatting>
  <conditionalFormatting sqref="P277">
    <cfRule type="expression" dxfId="36" priority="21">
      <formula>WEEKDAY(P277)=1</formula>
    </cfRule>
  </conditionalFormatting>
  <conditionalFormatting sqref="P277">
    <cfRule type="expression" dxfId="35" priority="22">
      <formula>P277="外"</formula>
    </cfRule>
    <cfRule type="expression" dxfId="34" priority="23">
      <formula>P277="休"</formula>
    </cfRule>
  </conditionalFormatting>
  <conditionalFormatting sqref="P248:AT267">
    <cfRule type="expression" dxfId="33" priority="14">
      <formula>$B$246=""</formula>
    </cfRule>
    <cfRule type="expression" dxfId="32" priority="105">
      <formula>P248="外"</formula>
    </cfRule>
    <cfRule type="expression" dxfId="31" priority="106">
      <formula>P248="休"</formula>
    </cfRule>
  </conditionalFormatting>
  <conditionalFormatting sqref="P277:AT297">
    <cfRule type="expression" dxfId="30" priority="12">
      <formula>$B$276=""</formula>
    </cfRule>
  </conditionalFormatting>
  <conditionalFormatting sqref="P278:AR297">
    <cfRule type="expression" dxfId="29" priority="97">
      <formula>XER278="外"</formula>
    </cfRule>
    <cfRule type="expression" dxfId="28" priority="98">
      <formula>XER278="休"</formula>
    </cfRule>
  </conditionalFormatting>
  <conditionalFormatting sqref="P307:AT327">
    <cfRule type="expression" dxfId="27" priority="11">
      <formula>$B$306=""</formula>
    </cfRule>
    <cfRule type="expression" dxfId="26" priority="93">
      <formula>P309="外"</formula>
    </cfRule>
    <cfRule type="expression" dxfId="25" priority="94">
      <formula>P309="休"</formula>
    </cfRule>
  </conditionalFormatting>
  <conditionalFormatting sqref="P338:AT357">
    <cfRule type="expression" dxfId="24" priority="87">
      <formula>P338="外"</formula>
    </cfRule>
    <cfRule type="expression" dxfId="23" priority="88">
      <formula>P338="休"</formula>
    </cfRule>
  </conditionalFormatting>
  <conditionalFormatting sqref="P337:AT357">
    <cfRule type="expression" dxfId="22" priority="10">
      <formula>$B$336=""</formula>
    </cfRule>
  </conditionalFormatting>
  <conditionalFormatting sqref="P218:AT237">
    <cfRule type="expression" dxfId="21" priority="109">
      <formula>P218="外"</formula>
    </cfRule>
    <cfRule type="expression" dxfId="20" priority="110">
      <formula>P218="休"</formula>
    </cfRule>
  </conditionalFormatting>
  <conditionalFormatting sqref="P188:AT207">
    <cfRule type="expression" dxfId="19" priority="117">
      <formula>P188="外"</formula>
    </cfRule>
    <cfRule type="expression" dxfId="18" priority="118">
      <formula>P188="休"</formula>
    </cfRule>
  </conditionalFormatting>
  <conditionalFormatting sqref="P187:AT207">
    <cfRule type="expression" dxfId="17" priority="8">
      <formula>$B$186=""</formula>
    </cfRule>
  </conditionalFormatting>
  <conditionalFormatting sqref="P157:AT177">
    <cfRule type="expression" dxfId="16" priority="7">
      <formula>$B$156=""</formula>
    </cfRule>
    <cfRule type="expression" dxfId="15" priority="121">
      <formula>P158="外"</formula>
    </cfRule>
    <cfRule type="expression" dxfId="14" priority="122">
      <formula>P158="休"</formula>
    </cfRule>
  </conditionalFormatting>
  <conditionalFormatting sqref="P128:AT147">
    <cfRule type="expression" dxfId="13" priority="127">
      <formula>P128="外"</formula>
    </cfRule>
    <cfRule type="expression" dxfId="12" priority="128">
      <formula>P128="休"</formula>
    </cfRule>
  </conditionalFormatting>
  <conditionalFormatting sqref="P127:AT147">
    <cfRule type="expression" dxfId="11" priority="6">
      <formula>$B$126=""</formula>
    </cfRule>
  </conditionalFormatting>
  <conditionalFormatting sqref="P98:AT117">
    <cfRule type="expression" dxfId="10" priority="64">
      <formula>P98="外"</formula>
    </cfRule>
    <cfRule type="expression" dxfId="9" priority="65">
      <formula>P98="休"</formula>
    </cfRule>
  </conditionalFormatting>
  <conditionalFormatting sqref="P97:AT117">
    <cfRule type="expression" dxfId="8" priority="5">
      <formula>$B$96=""</formula>
    </cfRule>
  </conditionalFormatting>
  <conditionalFormatting sqref="P68:AT87">
    <cfRule type="expression" dxfId="7" priority="139">
      <formula>P68="外"</formula>
    </cfRule>
    <cfRule type="expression" dxfId="6" priority="140">
      <formula>P68="休"</formula>
    </cfRule>
  </conditionalFormatting>
  <conditionalFormatting sqref="P67:AT87">
    <cfRule type="expression" dxfId="5" priority="4">
      <formula>$B$66=""</formula>
    </cfRule>
  </conditionalFormatting>
  <conditionalFormatting sqref="P38:AT57">
    <cfRule type="expression" dxfId="4" priority="147">
      <formula>P38="外"</formula>
    </cfRule>
    <cfRule type="expression" dxfId="3" priority="148">
      <formula>P38="休"</formula>
    </cfRule>
  </conditionalFormatting>
  <conditionalFormatting sqref="P37:AT57">
    <cfRule type="expression" dxfId="2" priority="3">
      <formula>$B$36=""</formula>
    </cfRule>
  </conditionalFormatting>
  <conditionalFormatting sqref="T9:AX28">
    <cfRule type="expression" dxfId="1" priority="1">
      <formula>T9="休"</formula>
    </cfRule>
    <cfRule type="expression" dxfId="0" priority="2">
      <formula>T9="外"</formula>
    </cfRule>
  </conditionalFormatting>
  <dataValidations count="1">
    <dataValidation type="list" allowBlank="1" showInputMessage="1" showErrorMessage="1" sqref="P38:AT57 T9:AX28 P308:AT327 P68:AT87 P128:AT147 P98:AT117 P158:AT177 P218:AT237 P248:AT267 P338:AT357 P188:AT207 P278:AT300">
      <formula1>"工,休,外"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300" r:id="rId1"/>
  <headerFooter>
    <oddHeader xml:space="preserve">&amp;R(&amp;P/&amp;N)
</oddHeader>
  </headerFooter>
  <rowBreaks count="11" manualBreakCount="11">
    <brk id="30" max="49" man="1"/>
    <brk id="60" max="49" man="1"/>
    <brk id="90" max="49" man="1"/>
    <brk id="120" max="49" man="1"/>
    <brk id="150" max="49" man="1"/>
    <brk id="180" max="49" man="1"/>
    <brk id="210" max="49" man="1"/>
    <brk id="240" max="49" man="1"/>
    <brk id="270" max="49" man="1"/>
    <brk id="300" max="49" man="1"/>
    <brk id="330" max="4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C114"/>
  <sheetViews>
    <sheetView showGridLines="0" showOutlineSymbols="0" zoomScaleNormal="100" zoomScaleSheetLayoutView="110" workbookViewId="0">
      <selection activeCell="C18" sqref="C18"/>
    </sheetView>
  </sheetViews>
  <sheetFormatPr defaultColWidth="9" defaultRowHeight="20.100000000000001" customHeight="1" zeroHeight="1" outlineLevelCol="1"/>
  <cols>
    <col min="1" max="1" width="1.625" customWidth="1"/>
    <col min="2" max="3" width="2.625" customWidth="1"/>
    <col min="4" max="4" width="18.875" bestFit="1" customWidth="1"/>
    <col min="5" max="5" width="23.875" bestFit="1" customWidth="1"/>
    <col min="6" max="6" width="10" customWidth="1"/>
    <col min="7" max="7" width="17.875" customWidth="1"/>
    <col min="8" max="8" width="1.875" customWidth="1"/>
    <col min="9" max="9" width="1.625" customWidth="1" outlineLevel="1"/>
    <col min="10" max="14" width="7.75" style="2" customWidth="1" outlineLevel="1"/>
    <col min="15" max="15" width="9" customWidth="1" outlineLevel="1"/>
    <col min="16" max="18" width="9" customWidth="1" outlineLevel="1" collapsed="1"/>
    <col min="19" max="19" width="9" customWidth="1" outlineLevel="1"/>
    <col min="20" max="27" width="9" customWidth="1" outlineLevel="1" collapsed="1"/>
    <col min="28" max="28" width="9" outlineLevel="1"/>
    <col min="30" max="16384" width="9" outlineLevel="1"/>
  </cols>
  <sheetData>
    <row r="1" spans="2:14" ht="20.100000000000001" customHeight="1">
      <c r="D1" s="217" t="s">
        <v>12</v>
      </c>
      <c r="E1" s="36" t="s">
        <v>8</v>
      </c>
      <c r="F1" s="218" t="s">
        <v>10</v>
      </c>
      <c r="G1" s="219"/>
      <c r="J1" s="1"/>
      <c r="K1"/>
      <c r="L1"/>
      <c r="M1"/>
      <c r="N1"/>
    </row>
    <row r="2" spans="2:14" ht="20.100000000000001" customHeight="1">
      <c r="D2" s="217"/>
      <c r="E2" s="37" t="s">
        <v>9</v>
      </c>
      <c r="F2" s="218"/>
      <c r="G2" s="219"/>
      <c r="J2" s="1"/>
      <c r="K2"/>
      <c r="L2"/>
      <c r="M2"/>
      <c r="N2"/>
    </row>
    <row r="3" spans="2:14" ht="11.25" customHeight="1">
      <c r="D3" s="43" t="s">
        <v>11</v>
      </c>
      <c r="J3" s="1"/>
      <c r="K3" s="1"/>
      <c r="L3" s="1"/>
      <c r="M3" s="1"/>
      <c r="N3" s="1"/>
    </row>
    <row r="4" spans="2:14" ht="20.100000000000001" customHeight="1">
      <c r="B4" s="5"/>
      <c r="C4" s="5"/>
      <c r="D4" s="5"/>
      <c r="E4" s="5"/>
      <c r="F4" s="5"/>
      <c r="G4" s="14"/>
      <c r="H4" s="14"/>
      <c r="I4" s="14"/>
    </row>
    <row r="5" spans="2:14" ht="20.100000000000001" customHeight="1">
      <c r="B5" s="5"/>
      <c r="C5" s="5"/>
      <c r="D5" s="5"/>
      <c r="E5" s="5"/>
      <c r="F5" s="5"/>
      <c r="G5" s="5"/>
      <c r="H5" s="5"/>
      <c r="I5" s="5"/>
    </row>
    <row r="6" spans="2:14" ht="20.100000000000001" customHeight="1"/>
    <row r="7" spans="2:14" ht="20.100000000000001" customHeight="1"/>
    <row r="8" spans="2:14" ht="20.100000000000001" customHeight="1"/>
    <row r="9" spans="2:14" ht="20.100000000000001" customHeight="1"/>
    <row r="10" spans="2:14" ht="20.100000000000001" customHeight="1"/>
    <row r="11" spans="2:14" ht="20.100000000000001" customHeight="1"/>
    <row r="12" spans="2:14" ht="20.100000000000001" customHeight="1"/>
    <row r="13" spans="2:14" ht="20.100000000000001" customHeight="1"/>
    <row r="14" spans="2:14" ht="20.100000000000001" customHeight="1"/>
    <row r="15" spans="2:14" ht="20.100000000000001" customHeight="1"/>
    <row r="16" spans="2:1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</sheetData>
  <mergeCells count="3">
    <mergeCell ref="D1:D2"/>
    <mergeCell ref="F1:F2"/>
    <mergeCell ref="G1:G2"/>
  </mergeCells>
  <phoneticPr fontId="9"/>
  <printOptions horizontalCentered="1"/>
  <pageMargins left="0.78740157480314965" right="0.78740157480314965" top="0.98425196850393704" bottom="0.59055118110236227" header="0.39370078740157483" footer="0.31496062992125984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達成率確認書</vt:lpstr>
      <vt:lpstr>基本情報</vt:lpstr>
      <vt:lpstr>【記載例６－２】休日数の割合一覧表</vt:lpstr>
      <vt:lpstr>【記載例５－２】休日取得状況(月別)</vt:lpstr>
      <vt:lpstr>達成率</vt:lpstr>
      <vt:lpstr>'【記載例５－２】休日取得状況(月別)'!Print_Area</vt:lpstr>
      <vt:lpstr>基本情報!Print_Area</vt:lpstr>
      <vt:lpstr>達成率!Print_Area</vt:lpstr>
      <vt:lpstr>達成率確認書!Print_Area</vt:lpstr>
      <vt:lpstr>'【記載例６－２】休日数の割合一覧表'!Print_Titles</vt:lpstr>
      <vt:lpstr>基本情報!Print_Titles</vt:lpstr>
      <vt:lpstr>達成率確認書!Print_Titles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2022-01-11T03:25:30Z</cp:lastPrinted>
  <dcterms:created xsi:type="dcterms:W3CDTF">2022-03-14T03:03:52Z</dcterms:created>
  <dcterms:modified xsi:type="dcterms:W3CDTF">2022-06-16T00:42:18Z</dcterms:modified>
</cp:coreProperties>
</file>