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常勤換算表（看介護以外）" sheetId="4" r:id="rId1"/>
    <sheet name="常勤換算表（看護）" sheetId="2" r:id="rId2"/>
    <sheet name="常勤換算表（介護）" sheetId="5" r:id="rId3"/>
  </sheets>
  <definedNames>
    <definedName name="_xlnm.Print_Area" localSheetId="2">'常勤換算表（介護）'!$A$1:$AK$38</definedName>
    <definedName name="_xlnm.Print_Area" localSheetId="0">'常勤換算表（看介護以外）'!$A$1:$AK$34</definedName>
    <definedName name="_xlnm.Print_Area" localSheetId="1">'常勤換算表（看護）'!$A$1:$AK$36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25" i="5" l="1"/>
  <c r="AJ11" i="5"/>
  <c r="AJ20" i="5"/>
  <c r="AJ21" i="5"/>
  <c r="AJ22" i="5"/>
  <c r="AJ23" i="5"/>
  <c r="AJ24" i="5"/>
  <c r="U36" i="5" l="1"/>
  <c r="U34" i="5"/>
  <c r="V26" i="2"/>
  <c r="V24" i="2"/>
  <c r="V27" i="2" l="1"/>
  <c r="U37" i="5"/>
  <c r="G32" i="5"/>
  <c r="AJ27" i="5"/>
  <c r="AJ26" i="5"/>
  <c r="AJ19" i="5"/>
  <c r="AJ18" i="5"/>
  <c r="AJ17" i="5"/>
  <c r="AJ16" i="5"/>
  <c r="AJ15" i="5"/>
  <c r="AJ14" i="5"/>
  <c r="AJ13" i="5"/>
  <c r="AJ12" i="5"/>
  <c r="AJ10" i="5"/>
  <c r="AJ9" i="5"/>
  <c r="AJ8" i="5"/>
  <c r="I31" i="4"/>
  <c r="I29" i="4"/>
  <c r="AJ20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AJ28" i="5" l="1"/>
  <c r="G33" i="5" s="1"/>
  <c r="G35" i="5" s="1"/>
  <c r="G36" i="5" s="1"/>
  <c r="I32" i="4"/>
  <c r="AJ17" i="2"/>
  <c r="AJ16" i="2"/>
  <c r="AJ15" i="2"/>
  <c r="AJ14" i="2"/>
  <c r="AJ13" i="2"/>
  <c r="AJ12" i="2"/>
  <c r="AJ11" i="2"/>
  <c r="AJ10" i="2"/>
  <c r="AJ9" i="2"/>
  <c r="AJ8" i="2"/>
  <c r="G22" i="2"/>
  <c r="AJ18" i="2" l="1"/>
  <c r="G23" i="2" s="1"/>
  <c r="G25" i="2" s="1"/>
  <c r="G26" i="2" s="1"/>
</calcChain>
</file>

<file path=xl/comments1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sharedStrings.xml><?xml version="1.0" encoding="utf-8"?>
<sst xmlns="http://schemas.openxmlformats.org/spreadsheetml/2006/main" count="79" uniqueCount="30">
  <si>
    <t>職　　種</t>
  </si>
  <si>
    <t>勤務</t>
  </si>
  <si>
    <t>氏　　名</t>
    <phoneticPr fontId="7"/>
  </si>
  <si>
    <t>形態</t>
  </si>
  <si>
    <t>日</t>
    <rPh sb="0" eb="1">
      <t>ニチ</t>
    </rPh>
    <phoneticPr fontId="7"/>
  </si>
  <si>
    <t>時間</t>
    <rPh sb="0" eb="2">
      <t>ジカン</t>
    </rPh>
    <phoneticPr fontId="7"/>
  </si>
  <si>
    <t>介護職員</t>
    <rPh sb="0" eb="2">
      <t>カイゴ</t>
    </rPh>
    <rPh sb="2" eb="4">
      <t>ショクイン</t>
    </rPh>
    <phoneticPr fontId="7"/>
  </si>
  <si>
    <t>看護職員</t>
    <rPh sb="0" eb="4">
      <t>カンゴショクイン</t>
    </rPh>
    <phoneticPr fontId="7"/>
  </si>
  <si>
    <t>　常勤職員が勤務すべき１週あたりの勤務日数(a)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ニッスウ</t>
    </rPh>
    <phoneticPr fontId="7"/>
  </si>
  <si>
    <t>　常勤職員が勤務すべき１週あたりの勤務時間(b)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ジカン</t>
    </rPh>
    <phoneticPr fontId="7"/>
  </si>
  <si>
    <t>※（a）×4＋｛（月の日数-28）×（a）÷7 ｝</t>
    <phoneticPr fontId="7"/>
  </si>
  <si>
    <t>　この月に常勤職員が勤務すべき日数(e)※</t>
    <rPh sb="3" eb="4">
      <t>ツキ</t>
    </rPh>
    <rPh sb="5" eb="7">
      <t>ジョウキン</t>
    </rPh>
    <rPh sb="7" eb="9">
      <t>ショクイン</t>
    </rPh>
    <rPh sb="10" eb="12">
      <t>キンム</t>
    </rPh>
    <rPh sb="15" eb="17">
      <t>ニッスウ</t>
    </rPh>
    <phoneticPr fontId="7"/>
  </si>
  <si>
    <t>　この月の一か月の日数(d)</t>
    <rPh sb="3" eb="4">
      <t>ツキ</t>
    </rPh>
    <rPh sb="5" eb="6">
      <t>イッ</t>
    </rPh>
    <rPh sb="7" eb="8">
      <t>ゲツ</t>
    </rPh>
    <rPh sb="9" eb="11">
      <t>ニッスウ</t>
    </rPh>
    <phoneticPr fontId="7"/>
  </si>
  <si>
    <t>　この月に常勤職員が勤務すべき時間数(f)</t>
    <rPh sb="3" eb="4">
      <t>ツキ</t>
    </rPh>
    <rPh sb="5" eb="7">
      <t>ジョウキン</t>
    </rPh>
    <rPh sb="7" eb="9">
      <t>ショクイン</t>
    </rPh>
    <rPh sb="10" eb="12">
      <t>キンム</t>
    </rPh>
    <rPh sb="15" eb="18">
      <t>ジカンスウ</t>
    </rPh>
    <phoneticPr fontId="7"/>
  </si>
  <si>
    <t>勤務時間
合計</t>
    <rPh sb="0" eb="2">
      <t>キンム</t>
    </rPh>
    <rPh sb="2" eb="4">
      <t>ジカン</t>
    </rPh>
    <rPh sb="5" eb="7">
      <t>ゴウケイ</t>
    </rPh>
    <phoneticPr fontId="3"/>
  </si>
  <si>
    <t>①「常勤専従」（勤務形態A）の職員の人数</t>
    <rPh sb="2" eb="6">
      <t>ジョウキンセンジュウ</t>
    </rPh>
    <rPh sb="8" eb="12">
      <t>キンムケイタイ</t>
    </rPh>
    <rPh sb="15" eb="17">
      <t>ショクイン</t>
    </rPh>
    <rPh sb="18" eb="20">
      <t>ニンズウ</t>
    </rPh>
    <phoneticPr fontId="8"/>
  </si>
  <si>
    <t>②上記①以外の職員の勤務時間数の合計</t>
    <rPh sb="1" eb="3">
      <t>ジョウキ</t>
    </rPh>
    <rPh sb="4" eb="6">
      <t>イガイ</t>
    </rPh>
    <rPh sb="7" eb="9">
      <t>ショクイン</t>
    </rPh>
    <phoneticPr fontId="8"/>
  </si>
  <si>
    <t>④上記①以外の職員の常勤換算数</t>
    <rPh sb="1" eb="3">
      <t>ジョウキ</t>
    </rPh>
    <rPh sb="4" eb="6">
      <t>イガイ</t>
    </rPh>
    <rPh sb="7" eb="9">
      <t>ショクイン</t>
    </rPh>
    <rPh sb="10" eb="15">
      <t>ジョウキンカンサンスウ</t>
    </rPh>
    <phoneticPr fontId="8"/>
  </si>
  <si>
    <t>　常勤職員が勤務すべき１日あたりの勤務時間(c=b/a)</t>
    <rPh sb="1" eb="3">
      <t>ジョウキン</t>
    </rPh>
    <rPh sb="3" eb="5">
      <t>ショクイン</t>
    </rPh>
    <rPh sb="6" eb="8">
      <t>キンム</t>
    </rPh>
    <rPh sb="12" eb="13">
      <t>ニチ</t>
    </rPh>
    <rPh sb="17" eb="19">
      <t>キンム</t>
    </rPh>
    <rPh sb="19" eb="21">
      <t>ジカン</t>
    </rPh>
    <phoneticPr fontId="7"/>
  </si>
  <si>
    <t>⑤当月の看護職員の常勤換算数合計（①＋④）</t>
    <rPh sb="1" eb="3">
      <t>トウゲツ</t>
    </rPh>
    <rPh sb="4" eb="8">
      <t>カンゴショクイン</t>
    </rPh>
    <rPh sb="9" eb="14">
      <t>ジョウキンカンサンスウ</t>
    </rPh>
    <rPh sb="14" eb="16">
      <t>ゴウケイ</t>
    </rPh>
    <phoneticPr fontId="8"/>
  </si>
  <si>
    <t>勤務実績一覧・常勤換算表（看護・介護職員以外）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カンゴ</t>
    </rPh>
    <rPh sb="16" eb="20">
      <t>カイゴショクイン</t>
    </rPh>
    <rPh sb="20" eb="22">
      <t>イガイ</t>
    </rPh>
    <phoneticPr fontId="3"/>
  </si>
  <si>
    <t>勤務実績一覧・常勤換算表（看護職員）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7">
      <t>カンゴショクイン</t>
    </rPh>
    <phoneticPr fontId="3"/>
  </si>
  <si>
    <t>勤務実績一覧・常勤換算表（介護職員）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カイゴ</t>
    </rPh>
    <rPh sb="15" eb="17">
      <t>ショクイン</t>
    </rPh>
    <phoneticPr fontId="3"/>
  </si>
  <si>
    <t>⑤当月の介護職員の常勤換算数合計（①＋④）</t>
    <rPh sb="1" eb="3">
      <t>トウゲツ</t>
    </rPh>
    <rPh sb="4" eb="6">
      <t>カイゴ</t>
    </rPh>
    <rPh sb="6" eb="8">
      <t>ショクイン</t>
    </rPh>
    <rPh sb="9" eb="14">
      <t>ジョウキンカンサンスウ</t>
    </rPh>
    <rPh sb="14" eb="16">
      <t>ゴウケイ</t>
    </rPh>
    <phoneticPr fontId="8"/>
  </si>
  <si>
    <t>&lt;１か月に常勤職員が勤務すべき時間数&gt;</t>
    <rPh sb="3" eb="4">
      <t>ゲツ</t>
    </rPh>
    <rPh sb="5" eb="9">
      <t>ジョウキンショクイン</t>
    </rPh>
    <rPh sb="10" eb="12">
      <t>キンム</t>
    </rPh>
    <rPh sb="15" eb="18">
      <t>ジカンスウ</t>
    </rPh>
    <phoneticPr fontId="7"/>
  </si>
  <si>
    <t>この１か月に常勤職員が勤務すべき時間数</t>
    <rPh sb="4" eb="5">
      <t>ゲツ</t>
    </rPh>
    <rPh sb="6" eb="10">
      <t>ジョウキンショクイン</t>
    </rPh>
    <rPh sb="11" eb="13">
      <t>キンム</t>
    </rPh>
    <rPh sb="16" eb="18">
      <t>ジカン</t>
    </rPh>
    <rPh sb="18" eb="19">
      <t>スウ</t>
    </rPh>
    <phoneticPr fontId="8"/>
  </si>
  <si>
    <t>③この１か月に常勤職員が勤務すべき時間数</t>
    <rPh sb="5" eb="6">
      <t>ゲツ</t>
    </rPh>
    <rPh sb="7" eb="11">
      <t>ジョウキンショクイン</t>
    </rPh>
    <rPh sb="12" eb="14">
      <t>キンム</t>
    </rPh>
    <rPh sb="17" eb="19">
      <t>ジカン</t>
    </rPh>
    <rPh sb="19" eb="20">
      <t>スウ</t>
    </rPh>
    <phoneticPr fontId="8"/>
  </si>
  <si>
    <t>&lt;常勤換算数&gt;</t>
    <rPh sb="1" eb="3">
      <t>ジョウキン</t>
    </rPh>
    <rPh sb="3" eb="5">
      <t>カンサン</t>
    </rPh>
    <rPh sb="5" eb="6">
      <t>スウ</t>
    </rPh>
    <phoneticPr fontId="7"/>
  </si>
  <si>
    <t>【参考】１か月単位の変形労働時間制を採用している場合の１か月の勤務時間の上限（週５日、週40時間勤務の場合）</t>
    <rPh sb="1" eb="3">
      <t>サンコウ</t>
    </rPh>
    <rPh sb="6" eb="7">
      <t>ゲツ</t>
    </rPh>
    <rPh sb="7" eb="9">
      <t>タンイ</t>
    </rPh>
    <rPh sb="10" eb="12">
      <t>ヘンケイ</t>
    </rPh>
    <rPh sb="12" eb="14">
      <t>ロウドウ</t>
    </rPh>
    <rPh sb="14" eb="16">
      <t>ジカン</t>
    </rPh>
    <rPh sb="16" eb="17">
      <t>セイ</t>
    </rPh>
    <rPh sb="18" eb="20">
      <t>サイヨウ</t>
    </rPh>
    <rPh sb="24" eb="26">
      <t>バアイ</t>
    </rPh>
    <rPh sb="39" eb="40">
      <t>シュウ</t>
    </rPh>
    <rPh sb="41" eb="42">
      <t>ニチ</t>
    </rPh>
    <rPh sb="43" eb="44">
      <t>シュウ</t>
    </rPh>
    <rPh sb="46" eb="48">
      <t>ジカン</t>
    </rPh>
    <rPh sb="48" eb="50">
      <t>キンム</t>
    </rPh>
    <rPh sb="51" eb="53">
      <t>バアイ</t>
    </rPh>
    <phoneticPr fontId="8"/>
  </si>
  <si>
    <t>令和６年●月</t>
    <rPh sb="0" eb="2">
      <t>レイワ</t>
    </rPh>
    <rPh sb="3" eb="4">
      <t>ネン</t>
    </rPh>
    <rPh sb="5" eb="6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</si>
</sst>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[$-411]ggge&quot;年&quot;m&quot;月&quot;"/>
  </numFmts>
  <fonts count="13"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9">
    <xf numFmtId="0" fontId="0" fillId="0" borderId="0" xfId="0"/>
    <xf numFmtId="0" fontId="2" fillId="0" borderId="0" xfId="1" applyFont="1" applyFill="1" applyAlignment="1">
      <alignment horizontal="center"/>
    </xf>
    <xf numFmtId="0" fontId="1" fillId="0" borderId="0" xfId="1" applyFont="1"/>
    <xf numFmtId="0" fontId="1" fillId="0" borderId="0" xfId="1" applyFont="1" applyFill="1"/>
    <xf numFmtId="0" fontId="4" fillId="0" borderId="0" xfId="1" applyFont="1" applyBorder="1" applyAlignment="1"/>
    <xf numFmtId="0" fontId="1" fillId="0" borderId="0" xfId="1" applyFont="1" applyBorder="1" applyAlignment="1"/>
    <xf numFmtId="0" fontId="1" fillId="0" borderId="0" xfId="1" applyFont="1" applyBorder="1"/>
    <xf numFmtId="0" fontId="1" fillId="0" borderId="0" xfId="2" applyFont="1" applyBorder="1" applyAlignment="1"/>
    <xf numFmtId="0" fontId="1" fillId="0" borderId="0" xfId="1" applyFont="1" applyFill="1" applyAlignment="1">
      <alignment horizontal="center"/>
    </xf>
    <xf numFmtId="0" fontId="2" fillId="0" borderId="0" xfId="1" applyFont="1" applyBorder="1" applyAlignment="1"/>
    <xf numFmtId="0" fontId="5" fillId="0" borderId="0" xfId="1" applyFont="1" applyBorder="1" applyAlignment="1">
      <alignment horizontal="center" shrinkToFit="1"/>
    </xf>
    <xf numFmtId="0" fontId="1" fillId="0" borderId="0" xfId="1" applyFont="1" applyAlignment="1"/>
    <xf numFmtId="0" fontId="6" fillId="0" borderId="0" xfId="1" applyFont="1" applyBorder="1" applyAlignment="1"/>
    <xf numFmtId="0" fontId="2" fillId="0" borderId="0" xfId="1" applyFont="1" applyBorder="1" applyAlignment="1">
      <alignment horizontal="right"/>
    </xf>
    <xf numFmtId="0" fontId="1" fillId="0" borderId="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0" fontId="1" fillId="0" borderId="4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177" fontId="4" fillId="0" borderId="0" xfId="1" applyNumberFormat="1" applyFont="1" applyBorder="1" applyAlignment="1"/>
    <xf numFmtId="0" fontId="9" fillId="0" borderId="2" xfId="1" applyFont="1" applyBorder="1" applyAlignment="1">
      <alignment horizontal="center" shrinkToFit="1"/>
    </xf>
    <xf numFmtId="0" fontId="9" fillId="0" borderId="8" xfId="1" applyFont="1" applyBorder="1" applyAlignment="1">
      <alignment horizontal="center" vertical="center" shrinkToFit="1"/>
    </xf>
    <xf numFmtId="0" fontId="10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10" fillId="0" borderId="0" xfId="1" applyFont="1" applyBorder="1" applyAlignment="1"/>
    <xf numFmtId="0" fontId="5" fillId="0" borderId="0" xfId="1" applyFont="1" applyBorder="1" applyAlignment="1"/>
    <xf numFmtId="0" fontId="5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1" applyFont="1"/>
    <xf numFmtId="0" fontId="10" fillId="0" borderId="0" xfId="1" applyFont="1" applyAlignment="1"/>
    <xf numFmtId="0" fontId="5" fillId="2" borderId="15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 shrinkToFit="1"/>
    </xf>
    <xf numFmtId="0" fontId="10" fillId="0" borderId="0" xfId="1" applyFont="1" applyAlignment="1">
      <alignment horizontal="left" vertical="center" shrinkToFit="1"/>
    </xf>
    <xf numFmtId="0" fontId="5" fillId="2" borderId="13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 shrinkToFit="1"/>
    </xf>
    <xf numFmtId="0" fontId="5" fillId="2" borderId="24" xfId="1" applyFont="1" applyFill="1" applyBorder="1" applyAlignment="1">
      <alignment horizontal="center" vertical="center" shrinkToFit="1"/>
    </xf>
    <xf numFmtId="0" fontId="5" fillId="2" borderId="26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right"/>
    </xf>
    <xf numFmtId="0" fontId="10" fillId="0" borderId="0" xfId="1" applyFont="1" applyFill="1" applyBorder="1" applyAlignment="1"/>
    <xf numFmtId="0" fontId="10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76" fontId="1" fillId="0" borderId="17" xfId="1" applyNumberFormat="1" applyFont="1" applyBorder="1" applyAlignment="1">
      <alignment vertical="center"/>
    </xf>
    <xf numFmtId="176" fontId="1" fillId="0" borderId="23" xfId="1" applyNumberFormat="1" applyFont="1" applyFill="1" applyBorder="1" applyAlignment="1">
      <alignment vertical="center"/>
    </xf>
    <xf numFmtId="176" fontId="1" fillId="0" borderId="31" xfId="1" applyNumberFormat="1" applyFont="1" applyFill="1" applyBorder="1" applyAlignment="1">
      <alignment vertical="center"/>
    </xf>
    <xf numFmtId="176" fontId="1" fillId="0" borderId="30" xfId="1" applyNumberFormat="1" applyFont="1" applyFill="1" applyBorder="1" applyAlignment="1">
      <alignment vertical="center"/>
    </xf>
    <xf numFmtId="176" fontId="1" fillId="2" borderId="13" xfId="1" applyNumberFormat="1" applyFont="1" applyFill="1" applyBorder="1" applyAlignment="1">
      <alignment horizontal="center" vertical="center"/>
    </xf>
    <xf numFmtId="176" fontId="1" fillId="2" borderId="14" xfId="1" applyNumberFormat="1" applyFont="1" applyFill="1" applyBorder="1" applyAlignment="1">
      <alignment horizontal="center" vertical="center"/>
    </xf>
    <xf numFmtId="176" fontId="1" fillId="2" borderId="16" xfId="1" applyNumberFormat="1" applyFont="1" applyFill="1" applyBorder="1" applyAlignment="1">
      <alignment horizontal="center" vertical="center"/>
    </xf>
    <xf numFmtId="176" fontId="1" fillId="2" borderId="21" xfId="1" applyNumberFormat="1" applyFont="1" applyFill="1" applyBorder="1" applyAlignment="1">
      <alignment horizontal="center" vertical="center"/>
    </xf>
    <xf numFmtId="176" fontId="1" fillId="2" borderId="8" xfId="1" applyNumberFormat="1" applyFont="1" applyFill="1" applyBorder="1" applyAlignment="1">
      <alignment horizontal="center" vertical="center"/>
    </xf>
    <xf numFmtId="176" fontId="1" fillId="2" borderId="22" xfId="1" applyNumberFormat="1" applyFont="1" applyFill="1" applyBorder="1" applyAlignment="1">
      <alignment horizontal="center" vertical="center"/>
    </xf>
    <xf numFmtId="176" fontId="1" fillId="2" borderId="24" xfId="1" applyNumberFormat="1" applyFont="1" applyFill="1" applyBorder="1" applyAlignment="1">
      <alignment horizontal="center" vertical="center"/>
    </xf>
    <xf numFmtId="176" fontId="1" fillId="2" borderId="25" xfId="1" applyNumberFormat="1" applyFont="1" applyFill="1" applyBorder="1" applyAlignment="1">
      <alignment horizontal="center" vertical="center"/>
    </xf>
    <xf numFmtId="176" fontId="1" fillId="2" borderId="33" xfId="1" applyNumberFormat="1" applyFont="1" applyFill="1" applyBorder="1" applyAlignment="1">
      <alignment horizontal="center" vertical="center"/>
    </xf>
    <xf numFmtId="176" fontId="1" fillId="2" borderId="27" xfId="1" applyNumberFormat="1" applyFont="1" applyFill="1" applyBorder="1" applyAlignment="1">
      <alignment horizontal="center" vertical="center"/>
    </xf>
    <xf numFmtId="176" fontId="1" fillId="2" borderId="28" xfId="1" applyNumberFormat="1" applyFont="1" applyFill="1" applyBorder="1" applyAlignment="1">
      <alignment horizontal="center" vertical="center"/>
    </xf>
    <xf numFmtId="176" fontId="1" fillId="2" borderId="29" xfId="1" applyNumberFormat="1" applyFont="1" applyFill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/>
    <xf numFmtId="176" fontId="1" fillId="0" borderId="34" xfId="1" applyNumberFormat="1" applyFont="1" applyFill="1" applyBorder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0" fontId="5" fillId="2" borderId="29" xfId="1" applyFont="1" applyFill="1" applyBorder="1" applyAlignment="1">
      <alignment horizontal="center" vertical="center"/>
    </xf>
    <xf numFmtId="0" fontId="1" fillId="0" borderId="5" xfId="1" applyNumberFormat="1" applyFont="1" applyBorder="1" applyAlignment="1">
      <alignment horizontal="center" vertical="center"/>
    </xf>
    <xf numFmtId="0" fontId="5" fillId="3" borderId="1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/>
    </xf>
    <xf numFmtId="0" fontId="5" fillId="3" borderId="21" xfId="1" applyFont="1" applyFill="1" applyBorder="1" applyAlignment="1">
      <alignment horizontal="center" vertical="center" shrinkToFit="1"/>
    </xf>
    <xf numFmtId="0" fontId="5" fillId="3" borderId="8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 shrinkToFit="1"/>
    </xf>
    <xf numFmtId="0" fontId="2" fillId="0" borderId="0" xfId="1" applyFont="1" applyAlignment="1">
      <alignment vertical="center" shrinkToFit="1"/>
    </xf>
    <xf numFmtId="0" fontId="12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Border="1" applyAlignment="1">
      <alignment horizontal="center" shrinkToFit="1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36" xfId="1" applyFont="1" applyBorder="1" applyAlignment="1">
      <alignment horizontal="center" vertical="center"/>
    </xf>
    <xf numFmtId="0" fontId="1" fillId="0" borderId="37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1" fillId="0" borderId="18" xfId="1" applyFont="1" applyBorder="1" applyAlignment="1">
      <alignment horizontal="right" vertical="center"/>
    </xf>
    <xf numFmtId="0" fontId="1" fillId="0" borderId="19" xfId="1" applyFont="1" applyBorder="1" applyAlignment="1">
      <alignment horizontal="right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33" xfId="1" applyFont="1" applyFill="1" applyBorder="1" applyAlignment="1">
      <alignment horizontal="center" vertical="center"/>
    </xf>
    <xf numFmtId="0" fontId="5" fillId="0" borderId="35" xfId="1" applyFont="1" applyBorder="1" applyAlignment="1">
      <alignment horizontal="left" vertical="center"/>
    </xf>
    <xf numFmtId="0" fontId="5" fillId="0" borderId="32" xfId="1" applyFont="1" applyBorder="1" applyAlignment="1">
      <alignment horizontal="left" vertical="center"/>
    </xf>
    <xf numFmtId="49" fontId="5" fillId="0" borderId="4" xfId="1" applyNumberFormat="1" applyFont="1" applyBorder="1" applyAlignment="1">
      <alignment horizontal="left" vertical="center"/>
    </xf>
    <xf numFmtId="49" fontId="5" fillId="0" borderId="5" xfId="1" applyNumberFormat="1" applyFont="1" applyBorder="1" applyAlignment="1">
      <alignment horizontal="left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43" xfId="1" applyFont="1" applyFill="1" applyBorder="1" applyAlignment="1">
      <alignment horizontal="center" vertical="center"/>
    </xf>
    <xf numFmtId="0" fontId="5" fillId="0" borderId="38" xfId="1" applyFont="1" applyBorder="1" applyAlignment="1">
      <alignment horizontal="left" vertical="center"/>
    </xf>
    <xf numFmtId="0" fontId="5" fillId="0" borderId="39" xfId="1" applyFont="1" applyBorder="1" applyAlignment="1">
      <alignment horizontal="left" vertical="center"/>
    </xf>
    <xf numFmtId="0" fontId="5" fillId="0" borderId="40" xfId="1" applyFont="1" applyBorder="1" applyAlignment="1">
      <alignment horizontal="left" vertical="center"/>
    </xf>
    <xf numFmtId="176" fontId="5" fillId="2" borderId="41" xfId="1" applyNumberFormat="1" applyFont="1" applyFill="1" applyBorder="1" applyAlignment="1">
      <alignment horizontal="right" vertical="center"/>
    </xf>
    <xf numFmtId="176" fontId="5" fillId="2" borderId="42" xfId="1" applyNumberFormat="1" applyFont="1" applyFill="1" applyBorder="1" applyAlignment="1">
      <alignment horizontal="right" vertical="center"/>
    </xf>
    <xf numFmtId="49" fontId="5" fillId="0" borderId="46" xfId="1" applyNumberFormat="1" applyFont="1" applyBorder="1" applyAlignment="1">
      <alignment horizontal="left" vertical="center"/>
    </xf>
    <xf numFmtId="49" fontId="5" fillId="0" borderId="10" xfId="1" applyNumberFormat="1" applyFont="1" applyBorder="1" applyAlignment="1">
      <alignment horizontal="left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47" xfId="1" applyFont="1" applyBorder="1" applyAlignment="1">
      <alignment horizontal="left" vertical="center"/>
    </xf>
    <xf numFmtId="0" fontId="5" fillId="0" borderId="48" xfId="1" applyFont="1" applyBorder="1" applyAlignment="1">
      <alignment horizontal="left" vertical="center"/>
    </xf>
    <xf numFmtId="0" fontId="2" fillId="0" borderId="0" xfId="1" applyFont="1" applyAlignment="1">
      <alignment horizontal="left" vertical="center" shrinkToFit="1"/>
    </xf>
    <xf numFmtId="49" fontId="5" fillId="0" borderId="24" xfId="1" applyNumberFormat="1" applyFont="1" applyBorder="1" applyAlignment="1">
      <alignment horizontal="left" vertical="center"/>
    </xf>
    <xf numFmtId="49" fontId="5" fillId="0" borderId="25" xfId="1" applyNumberFormat="1" applyFont="1" applyBorder="1" applyAlignment="1">
      <alignment horizontal="left"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0" borderId="44" xfId="1" applyFont="1" applyBorder="1" applyAlignment="1">
      <alignment horizontal="left" vertical="center"/>
    </xf>
    <xf numFmtId="0" fontId="5" fillId="0" borderId="45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10" fillId="0" borderId="46" xfId="1" applyFont="1" applyBorder="1" applyAlignment="1">
      <alignment horizontal="left" vertical="center"/>
    </xf>
    <xf numFmtId="0" fontId="10" fillId="0" borderId="10" xfId="1" applyFont="1" applyBorder="1" applyAlignment="1">
      <alignment horizontal="left" vertical="center"/>
    </xf>
    <xf numFmtId="0" fontId="5" fillId="0" borderId="24" xfId="1" applyFont="1" applyBorder="1" applyAlignment="1">
      <alignment horizontal="left" vertical="center"/>
    </xf>
    <xf numFmtId="0" fontId="5" fillId="0" borderId="25" xfId="1" applyFont="1" applyBorder="1" applyAlignment="1">
      <alignment horizontal="left" vertical="center"/>
    </xf>
    <xf numFmtId="0" fontId="1" fillId="0" borderId="3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2" fillId="0" borderId="50" xfId="1" applyFont="1" applyBorder="1" applyAlignment="1">
      <alignment vertical="center" shrinkToFit="1"/>
    </xf>
    <xf numFmtId="49" fontId="5" fillId="0" borderId="25" xfId="1" applyNumberFormat="1" applyFont="1" applyBorder="1" applyAlignment="1">
      <alignment vertical="center"/>
    </xf>
    <xf numFmtId="0" fontId="5" fillId="0" borderId="4" xfId="1" applyFont="1" applyBorder="1" applyAlignment="1">
      <alignment horizontal="left" vertical="center"/>
    </xf>
    <xf numFmtId="0" fontId="5" fillId="0" borderId="5" xfId="1" applyFont="1" applyBorder="1" applyAlignment="1">
      <alignment horizontal="left" vertical="center"/>
    </xf>
    <xf numFmtId="176" fontId="10" fillId="0" borderId="10" xfId="1" applyNumberFormat="1" applyFont="1" applyBorder="1" applyAlignment="1">
      <alignment horizontal="right" vertical="center"/>
    </xf>
    <xf numFmtId="0" fontId="10" fillId="0" borderId="48" xfId="1" applyFont="1" applyBorder="1" applyAlignment="1">
      <alignment horizontal="right" vertical="center"/>
    </xf>
    <xf numFmtId="176" fontId="5" fillId="0" borderId="25" xfId="1" applyNumberFormat="1" applyFont="1" applyBorder="1" applyAlignment="1">
      <alignment horizontal="right" vertical="center"/>
    </xf>
    <xf numFmtId="176" fontId="5" fillId="0" borderId="32" xfId="1" applyNumberFormat="1" applyFont="1" applyBorder="1" applyAlignment="1">
      <alignment horizontal="right" vertical="center"/>
    </xf>
    <xf numFmtId="0" fontId="5" fillId="0" borderId="5" xfId="1" applyFont="1" applyFill="1" applyBorder="1" applyAlignment="1">
      <alignment horizontal="right" vertical="center"/>
    </xf>
    <xf numFmtId="0" fontId="5" fillId="0" borderId="45" xfId="1" applyFont="1" applyFill="1" applyBorder="1" applyAlignment="1">
      <alignment horizontal="right" vertical="center"/>
    </xf>
    <xf numFmtId="176" fontId="5" fillId="0" borderId="25" xfId="1" applyNumberFormat="1" applyFont="1" applyFill="1" applyBorder="1" applyAlignment="1">
      <alignment horizontal="right" vertical="center"/>
    </xf>
    <xf numFmtId="176" fontId="5" fillId="0" borderId="32" xfId="1" applyNumberFormat="1" applyFont="1" applyFill="1" applyBorder="1" applyAlignment="1">
      <alignment horizontal="right" vertical="center"/>
    </xf>
    <xf numFmtId="176" fontId="5" fillId="2" borderId="25" xfId="1" applyNumberFormat="1" applyFont="1" applyFill="1" applyBorder="1" applyAlignment="1">
      <alignment horizontal="right" vertical="center"/>
    </xf>
    <xf numFmtId="176" fontId="5" fillId="2" borderId="32" xfId="1" applyNumberFormat="1" applyFont="1" applyFill="1" applyBorder="1" applyAlignment="1">
      <alignment horizontal="right" vertical="center"/>
    </xf>
    <xf numFmtId="0" fontId="5" fillId="0" borderId="25" xfId="1" applyFont="1" applyFill="1" applyBorder="1" applyAlignment="1">
      <alignment horizontal="right" vertical="center"/>
    </xf>
    <xf numFmtId="0" fontId="2" fillId="0" borderId="49" xfId="1" applyFont="1" applyBorder="1" applyAlignment="1">
      <alignment vertical="center" shrinkToFit="1"/>
    </xf>
    <xf numFmtId="0" fontId="10" fillId="0" borderId="25" xfId="1" applyFont="1" applyBorder="1" applyAlignment="1">
      <alignment horizontal="left" vertical="center"/>
    </xf>
    <xf numFmtId="176" fontId="10" fillId="0" borderId="25" xfId="1" applyNumberFormat="1" applyFont="1" applyBorder="1" applyAlignment="1">
      <alignment horizontal="right" vertical="center"/>
    </xf>
    <xf numFmtId="0" fontId="10" fillId="0" borderId="25" xfId="1" applyFont="1" applyBorder="1" applyAlignment="1">
      <alignment horizontal="right" vertical="center"/>
    </xf>
  </cellXfs>
  <cellStyles count="3">
    <cellStyle name="標準" xfId="0" builtinId="0"/>
    <cellStyle name="標準_勤務形態一覧表（老福・ショート）" xfId="1"/>
    <cellStyle name="標準_参考様式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57150</xdr:colOff>
      <xdr:row>2</xdr:row>
      <xdr:rowOff>95250</xdr:rowOff>
    </xdr:from>
    <xdr:to>
      <xdr:col>17</xdr:col>
      <xdr:colOff>28574</xdr:colOff>
      <xdr:row>2</xdr:row>
      <xdr:rowOff>495300</xdr:rowOff>
    </xdr:to>
    <xdr:sp macro="" textlink="">
      <xdr:nvSpPr>
        <xdr:cNvPr id="5" name="テキスト ボックス 4"/>
        <xdr:cNvSpPr txBox="1"/>
      </xdr:nvSpPr>
      <xdr:spPr>
        <a:xfrm>
          <a:off x="57150" y="390525"/>
          <a:ext cx="6134099" cy="4000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複数の職種を兼務している場合は、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それぞれの職種ごとに勤務時間を区分して記載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0" y="2057400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39</xdr:row>
      <xdr:rowOff>0</xdr:rowOff>
    </xdr:from>
    <xdr:to>
      <xdr:col>1</xdr:col>
      <xdr:colOff>0</xdr:colOff>
      <xdr:row>39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0" y="13716000"/>
          <a:ext cx="0" cy="23450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39</xdr:row>
      <xdr:rowOff>0</xdr:rowOff>
    </xdr:from>
    <xdr:to>
      <xdr:col>1</xdr:col>
      <xdr:colOff>0</xdr:colOff>
      <xdr:row>39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21859875"/>
          <a:ext cx="0" cy="2552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47626</xdr:rowOff>
    </xdr:from>
    <xdr:to>
      <xdr:col>16</xdr:col>
      <xdr:colOff>0</xdr:colOff>
      <xdr:row>3</xdr:row>
      <xdr:rowOff>9526</xdr:rowOff>
    </xdr:to>
    <xdr:sp macro="" textlink="">
      <xdr:nvSpPr>
        <xdr:cNvPr id="4" name="テキスト ボックス 3"/>
        <xdr:cNvSpPr txBox="1"/>
      </xdr:nvSpPr>
      <xdr:spPr>
        <a:xfrm>
          <a:off x="57151" y="34290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49</xdr:row>
      <xdr:rowOff>0</xdr:rowOff>
    </xdr:from>
    <xdr:to>
      <xdr:col>1</xdr:col>
      <xdr:colOff>0</xdr:colOff>
      <xdr:row>49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49</xdr:row>
      <xdr:rowOff>0</xdr:rowOff>
    </xdr:from>
    <xdr:to>
      <xdr:col>1</xdr:col>
      <xdr:colOff>0</xdr:colOff>
      <xdr:row>49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66676</xdr:rowOff>
    </xdr:from>
    <xdr:to>
      <xdr:col>16</xdr:col>
      <xdr:colOff>0</xdr:colOff>
      <xdr:row>3</xdr:row>
      <xdr:rowOff>28576</xdr:rowOff>
    </xdr:to>
    <xdr:sp macro="" textlink="">
      <xdr:nvSpPr>
        <xdr:cNvPr id="5" name="テキスト ボックス 4"/>
        <xdr:cNvSpPr txBox="1"/>
      </xdr:nvSpPr>
      <xdr:spPr>
        <a:xfrm>
          <a:off x="57151" y="36195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37"/>
  <sheetViews>
    <sheetView showGridLines="0" tabSelected="1" view="pageBreakPreview" zoomScaleNormal="100" zoomScaleSheetLayoutView="100" workbookViewId="0">
      <selection activeCell="B8" sqref="B8"/>
    </sheetView>
  </sheetViews>
  <sheetFormatPr defaultColWidth="10.28515625" defaultRowHeight="13.5"/>
  <cols>
    <col min="1" max="1" width="1.28515625" style="2" customWidth="1"/>
    <col min="2" max="2" width="14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0.57031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20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89" t="s">
        <v>0</v>
      </c>
      <c r="C6" s="23" t="s">
        <v>1</v>
      </c>
      <c r="D6" s="91" t="s">
        <v>2</v>
      </c>
      <c r="E6" s="76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3" t="s">
        <v>14</v>
      </c>
      <c r="AK6" s="11"/>
      <c r="AL6" s="11"/>
      <c r="AM6" s="11"/>
    </row>
    <row r="7" spans="2:40" ht="18" customHeight="1" thickBot="1">
      <c r="B7" s="90"/>
      <c r="C7" s="24" t="s">
        <v>3</v>
      </c>
      <c r="D7" s="92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4"/>
      <c r="AK7" s="11"/>
      <c r="AL7" s="11"/>
      <c r="AM7" s="11"/>
    </row>
    <row r="8" spans="2:40" ht="21" customHeight="1">
      <c r="B8" s="77"/>
      <c r="C8" s="78"/>
      <c r="D8" s="73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IF(C8="A",0,IF(SUM(E8:AI8)&gt;$G$24,$G$24,SUM(E8:AI8)))</f>
        <v>0</v>
      </c>
      <c r="AK8" s="11"/>
      <c r="AL8" s="11"/>
      <c r="AM8" s="11"/>
    </row>
    <row r="9" spans="2:40" ht="21" customHeight="1">
      <c r="B9" s="77"/>
      <c r="C9" s="79"/>
      <c r="D9" s="73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77"/>
      <c r="C10" s="79"/>
      <c r="D10" s="74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77"/>
      <c r="C11" s="79"/>
      <c r="D11" s="7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80"/>
      <c r="C12" s="81"/>
      <c r="D12" s="72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82"/>
      <c r="C13" s="83"/>
      <c r="D13" s="7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84"/>
      <c r="C14" s="81"/>
      <c r="D14" s="7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80"/>
      <c r="C15" s="81"/>
      <c r="D15" s="7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80"/>
      <c r="C16" s="81"/>
      <c r="D16" s="7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80"/>
      <c r="C17" s="81"/>
      <c r="D17" s="7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80"/>
      <c r="C18" s="81"/>
      <c r="D18" s="7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80"/>
      <c r="C19" s="81"/>
      <c r="D19" s="7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80"/>
      <c r="C20" s="81"/>
      <c r="D20" s="7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95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69"/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33" customFormat="1" ht="17.25" customHeight="1" thickBot="1">
      <c r="B23" s="116" t="s">
        <v>24</v>
      </c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34"/>
      <c r="AM23" s="34"/>
    </row>
    <row r="24" spans="2:39" s="31" customFormat="1" ht="17.25" customHeight="1" thickBot="1">
      <c r="B24" s="105" t="s">
        <v>25</v>
      </c>
      <c r="C24" s="106"/>
      <c r="D24" s="106"/>
      <c r="E24" s="106"/>
      <c r="F24" s="107"/>
      <c r="G24" s="108"/>
      <c r="H24" s="109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2" customHeight="1">
      <c r="B25" s="36"/>
      <c r="C25" s="25"/>
      <c r="D25" s="25"/>
      <c r="E25" s="25"/>
      <c r="F25" s="25"/>
      <c r="G25" s="25"/>
      <c r="H25" s="25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27" customFormat="1" ht="17.25" customHeight="1" thickBot="1">
      <c r="B26" s="70" t="s">
        <v>28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</row>
    <row r="27" spans="2:39" s="27" customFormat="1" ht="17.25" customHeight="1">
      <c r="B27" s="101" t="s">
        <v>8</v>
      </c>
      <c r="C27" s="102"/>
      <c r="D27" s="102"/>
      <c r="E27" s="102"/>
      <c r="F27" s="102"/>
      <c r="G27" s="102"/>
      <c r="H27" s="102"/>
      <c r="I27" s="103"/>
      <c r="J27" s="104"/>
      <c r="K27" s="121" t="s">
        <v>4</v>
      </c>
      <c r="L27" s="122"/>
      <c r="N27" s="21"/>
      <c r="O27" s="21"/>
      <c r="P27" s="21"/>
      <c r="Q27" s="21"/>
      <c r="R27" s="21"/>
      <c r="S27" s="21"/>
      <c r="T27" s="21"/>
      <c r="U27" s="123"/>
      <c r="V27" s="123"/>
      <c r="W27" s="21"/>
      <c r="X27" s="21"/>
      <c r="Y27" s="21"/>
      <c r="Z27" s="21"/>
      <c r="AA27" s="26"/>
      <c r="AB27" s="26"/>
      <c r="AC27" s="26"/>
      <c r="AD27" s="28"/>
      <c r="AE27" s="29"/>
      <c r="AF27" s="29"/>
      <c r="AG27" s="29"/>
      <c r="AH27" s="29"/>
      <c r="AI27" s="29"/>
      <c r="AJ27" s="29"/>
      <c r="AK27" s="26"/>
      <c r="AL27" s="21"/>
    </row>
    <row r="28" spans="2:39" s="27" customFormat="1" ht="17.25" customHeight="1">
      <c r="B28" s="117" t="s">
        <v>9</v>
      </c>
      <c r="C28" s="118"/>
      <c r="D28" s="118"/>
      <c r="E28" s="118"/>
      <c r="F28" s="118"/>
      <c r="G28" s="118"/>
      <c r="H28" s="118"/>
      <c r="I28" s="119"/>
      <c r="J28" s="120"/>
      <c r="K28" s="99" t="s">
        <v>5</v>
      </c>
      <c r="L28" s="100"/>
      <c r="N28" s="21"/>
      <c r="O28" s="21"/>
      <c r="P28" s="21"/>
      <c r="Q28" s="21"/>
      <c r="R28" s="21"/>
      <c r="S28" s="21"/>
      <c r="T28" s="21"/>
      <c r="U28" s="50"/>
      <c r="V28" s="50"/>
      <c r="W28" s="21"/>
      <c r="X28" s="21"/>
      <c r="Y28" s="21"/>
      <c r="Z28" s="21"/>
      <c r="AA28" s="26"/>
      <c r="AB28" s="26"/>
      <c r="AC28" s="26"/>
      <c r="AD28" s="28"/>
      <c r="AE28" s="29"/>
      <c r="AF28" s="29"/>
      <c r="AG28" s="29"/>
      <c r="AH28" s="29"/>
      <c r="AI28" s="29"/>
      <c r="AJ28" s="29"/>
      <c r="AK28" s="26"/>
      <c r="AL28" s="21"/>
    </row>
    <row r="29" spans="2:39" s="27" customFormat="1" ht="17.25" customHeight="1">
      <c r="B29" s="117" t="s">
        <v>18</v>
      </c>
      <c r="C29" s="118"/>
      <c r="D29" s="118"/>
      <c r="E29" s="118"/>
      <c r="F29" s="118"/>
      <c r="G29" s="118"/>
      <c r="H29" s="118"/>
      <c r="I29" s="97" t="e">
        <f>I28/I27</f>
        <v>#DIV/0!</v>
      </c>
      <c r="J29" s="98"/>
      <c r="K29" s="99" t="s">
        <v>5</v>
      </c>
      <c r="L29" s="100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21"/>
    </row>
    <row r="30" spans="2:39" s="27" customFormat="1" ht="17.25" customHeight="1">
      <c r="B30" s="117" t="s">
        <v>12</v>
      </c>
      <c r="C30" s="118"/>
      <c r="D30" s="118"/>
      <c r="E30" s="118"/>
      <c r="F30" s="118"/>
      <c r="G30" s="118"/>
      <c r="H30" s="118"/>
      <c r="I30" s="119"/>
      <c r="J30" s="120"/>
      <c r="K30" s="99" t="s">
        <v>4</v>
      </c>
      <c r="L30" s="100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21"/>
    </row>
    <row r="31" spans="2:39" s="27" customFormat="1" ht="17.25" customHeight="1">
      <c r="B31" s="117" t="s">
        <v>11</v>
      </c>
      <c r="C31" s="118"/>
      <c r="D31" s="118"/>
      <c r="E31" s="118"/>
      <c r="F31" s="118"/>
      <c r="G31" s="118"/>
      <c r="H31" s="118"/>
      <c r="I31" s="97">
        <f>ROUNDDOWN(I27*4+((I30-28)*I27/7),1)</f>
        <v>0</v>
      </c>
      <c r="J31" s="98"/>
      <c r="K31" s="99" t="s">
        <v>4</v>
      </c>
      <c r="L31" s="100"/>
      <c r="M31" s="32" t="s">
        <v>10</v>
      </c>
      <c r="N31" s="21"/>
      <c r="O31" s="25"/>
      <c r="Q31" s="21"/>
      <c r="R31" s="21"/>
      <c r="S31" s="21"/>
      <c r="T31" s="21"/>
      <c r="U31" s="21"/>
      <c r="V31" s="21"/>
      <c r="W31" s="21"/>
      <c r="X31" s="21"/>
      <c r="Y31" s="49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21"/>
    </row>
    <row r="32" spans="2:39" s="27" customFormat="1" ht="17.25" customHeight="1" thickBot="1">
      <c r="B32" s="110" t="s">
        <v>13</v>
      </c>
      <c r="C32" s="111"/>
      <c r="D32" s="111"/>
      <c r="E32" s="111"/>
      <c r="F32" s="111"/>
      <c r="G32" s="111"/>
      <c r="H32" s="111"/>
      <c r="I32" s="112" t="e">
        <f>ROUNDDOWN(I29*I31,1)</f>
        <v>#DIV/0!</v>
      </c>
      <c r="J32" s="113"/>
      <c r="K32" s="114" t="s">
        <v>5</v>
      </c>
      <c r="L32" s="115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50"/>
      <c r="AL32" s="25"/>
      <c r="AM32" s="21"/>
    </row>
    <row r="33" spans="2:39" s="27" customFormat="1" ht="8.1" customHeight="1">
      <c r="B33" s="25"/>
      <c r="C33" s="21"/>
      <c r="D33" s="21"/>
      <c r="E33" s="21"/>
      <c r="F33" s="21"/>
      <c r="G33" s="3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50"/>
      <c r="AL33" s="25"/>
      <c r="AM33" s="21"/>
    </row>
    <row r="34" spans="2:39" s="17" customFormat="1" ht="17.25" customHeight="1">
      <c r="AK34" s="18"/>
    </row>
    <row r="35" spans="2:39" s="17" customFormat="1" ht="27" customHeight="1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18"/>
    </row>
    <row r="36" spans="2:39" s="17" customFormat="1" ht="27" customHeight="1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18"/>
    </row>
    <row r="37" spans="2:39" s="17" customFormat="1" ht="15.75" customHeight="1">
      <c r="AK37" s="18"/>
    </row>
  </sheetData>
  <mergeCells count="27">
    <mergeCell ref="B32:H32"/>
    <mergeCell ref="I32:J32"/>
    <mergeCell ref="K32:L32"/>
    <mergeCell ref="B23:AJ23"/>
    <mergeCell ref="B30:H30"/>
    <mergeCell ref="I30:J30"/>
    <mergeCell ref="K30:L30"/>
    <mergeCell ref="B31:H31"/>
    <mergeCell ref="I31:J31"/>
    <mergeCell ref="K31:L31"/>
    <mergeCell ref="K27:L27"/>
    <mergeCell ref="U27:V27"/>
    <mergeCell ref="B28:H28"/>
    <mergeCell ref="I28:J28"/>
    <mergeCell ref="K28:L28"/>
    <mergeCell ref="B29:H29"/>
    <mergeCell ref="I29:J29"/>
    <mergeCell ref="K29:L29"/>
    <mergeCell ref="B27:H27"/>
    <mergeCell ref="I27:J27"/>
    <mergeCell ref="B24:F24"/>
    <mergeCell ref="G24:H24"/>
    <mergeCell ref="X2:AJ2"/>
    <mergeCell ref="B6:B7"/>
    <mergeCell ref="D6:D7"/>
    <mergeCell ref="AJ6:AJ7"/>
    <mergeCell ref="B21:AI21"/>
  </mergeCells>
  <phoneticPr fontId="8"/>
  <dataValidations count="2">
    <dataValidation type="list" allowBlank="1" showInputMessage="1" showErrorMessage="1" sqref="C8:C20">
      <formula1>"A,B,C,D"</formula1>
    </dataValidation>
    <dataValidation type="list" allowBlank="1" showInputMessage="1" showErrorMessage="1" sqref="B8:B20">
      <formula1>"管理者,医師,生活相談員,機能訓練指導員,栄養士,管理栄養士,事務職員,その他"</formula1>
    </dataValidation>
  </dataValidations>
  <printOptions horizontalCentered="1"/>
  <pageMargins left="0.44" right="0.4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39"/>
  <sheetViews>
    <sheetView showGridLines="0" view="pageBreakPreview" zoomScaleNormal="100" zoomScaleSheetLayoutView="100" workbookViewId="0">
      <selection activeCell="C8" sqref="C8"/>
    </sheetView>
  </sheetViews>
  <sheetFormatPr defaultColWidth="10.28515625" defaultRowHeight="13.5"/>
  <cols>
    <col min="1" max="1" width="2.85546875" style="2" customWidth="1"/>
    <col min="2" max="2" width="12.42578125" style="2" customWidth="1"/>
    <col min="3" max="3" width="4.8554687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1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40" s="11" customFormat="1" ht="18.75" customHeight="1">
      <c r="B2" s="4" t="s">
        <v>21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5"/>
    </row>
    <row r="3" spans="1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5"/>
      <c r="AL3" s="11"/>
      <c r="AM3" s="11"/>
      <c r="AN3" s="11"/>
    </row>
    <row r="4" spans="1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1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1:40" ht="18" customHeight="1">
      <c r="B6" s="89" t="s">
        <v>0</v>
      </c>
      <c r="C6" s="23" t="s">
        <v>1</v>
      </c>
      <c r="D6" s="128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3" t="s">
        <v>14</v>
      </c>
      <c r="AK6" s="11"/>
      <c r="AL6" s="11"/>
      <c r="AM6" s="11"/>
    </row>
    <row r="7" spans="1:40" ht="18" customHeight="1" thickBot="1">
      <c r="B7" s="90"/>
      <c r="C7" s="24" t="s">
        <v>3</v>
      </c>
      <c r="D7" s="129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4"/>
      <c r="AK7" s="11"/>
      <c r="AL7" s="11"/>
      <c r="AM7" s="11"/>
    </row>
    <row r="8" spans="1:40" ht="21" customHeight="1">
      <c r="A8" s="86">
        <v>1</v>
      </c>
      <c r="B8" s="40" t="s">
        <v>7</v>
      </c>
      <c r="C8" s="78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17" si="0">IF(C8="A",0,IF(SUM(E8:AI8)&gt;$G$24,$G$24,SUM(E8:AI8)))</f>
        <v>0</v>
      </c>
      <c r="AK8" s="11"/>
      <c r="AL8" s="11"/>
      <c r="AM8" s="11"/>
    </row>
    <row r="9" spans="1:40" ht="21" customHeight="1">
      <c r="A9" s="86">
        <v>2</v>
      </c>
      <c r="B9" s="40"/>
      <c r="C9" s="79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1:40" ht="22.15" customHeight="1">
      <c r="A10" s="86">
        <v>3</v>
      </c>
      <c r="B10" s="40"/>
      <c r="C10" s="79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1:40" ht="22.15" customHeight="1">
      <c r="A11" s="86">
        <v>4</v>
      </c>
      <c r="B11" s="40"/>
      <c r="C11" s="79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1:40" ht="22.15" customHeight="1">
      <c r="A12" s="86">
        <v>5</v>
      </c>
      <c r="B12" s="43"/>
      <c r="C12" s="81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1:40" ht="22.15" customHeight="1">
      <c r="A13" s="86">
        <v>6</v>
      </c>
      <c r="B13" s="44"/>
      <c r="C13" s="83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1:40" ht="22.15" customHeight="1">
      <c r="A14" s="86">
        <v>7</v>
      </c>
      <c r="B14" s="45"/>
      <c r="C14" s="81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1:40" ht="22.15" customHeight="1">
      <c r="A15" s="86">
        <v>8</v>
      </c>
      <c r="B15" s="43"/>
      <c r="C15" s="81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1:40" ht="22.15" customHeight="1">
      <c r="A16" s="86">
        <v>9</v>
      </c>
      <c r="B16" s="43"/>
      <c r="C16" s="81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1:39" ht="22.15" customHeight="1">
      <c r="A17" s="86">
        <v>10</v>
      </c>
      <c r="B17" s="43"/>
      <c r="C17" s="81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1:39" ht="22.15" customHeight="1" thickBot="1">
      <c r="B18" s="95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69">
        <f>SUM(AJ8:AJ17)</f>
        <v>0</v>
      </c>
      <c r="AK18" s="11"/>
      <c r="AM18" s="11"/>
    </row>
    <row r="19" spans="1:39" s="33" customFormat="1" ht="10.5" customHeight="1">
      <c r="B19" s="3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8"/>
      <c r="AK19" s="34"/>
      <c r="AM19" s="34"/>
    </row>
    <row r="20" spans="1:39" s="33" customFormat="1" ht="10.5" customHeight="1">
      <c r="B20" s="3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8"/>
      <c r="AK20" s="34"/>
      <c r="AM20" s="34"/>
    </row>
    <row r="21" spans="1:39" s="68" customFormat="1" ht="16.5" customHeight="1" thickBot="1">
      <c r="B21" s="130" t="s">
        <v>27</v>
      </c>
      <c r="C21" s="130"/>
      <c r="D21" s="130"/>
      <c r="E21" s="130"/>
      <c r="F21" s="130"/>
      <c r="G21" s="130"/>
      <c r="H21" s="130"/>
      <c r="I21" s="85"/>
      <c r="J21" s="85"/>
      <c r="K21" s="70" t="s">
        <v>28</v>
      </c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67"/>
      <c r="AM21" s="67"/>
    </row>
    <row r="22" spans="1:39" s="31" customFormat="1" ht="17.25" customHeight="1">
      <c r="B22" s="132" t="s">
        <v>15</v>
      </c>
      <c r="C22" s="133"/>
      <c r="D22" s="133"/>
      <c r="E22" s="133"/>
      <c r="F22" s="133"/>
      <c r="G22" s="138">
        <f>COUNTIF(C8:C17,"A")</f>
        <v>0</v>
      </c>
      <c r="H22" s="139"/>
      <c r="I22" s="25"/>
      <c r="J22" s="49"/>
      <c r="K22" s="131" t="s">
        <v>8</v>
      </c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19">
        <v>5</v>
      </c>
      <c r="W22" s="120"/>
      <c r="X22" s="99" t="s">
        <v>4</v>
      </c>
      <c r="Y22" s="127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</row>
    <row r="23" spans="1:39" s="31" customFormat="1" ht="17.25" customHeight="1">
      <c r="B23" s="126" t="s">
        <v>16</v>
      </c>
      <c r="C23" s="127"/>
      <c r="D23" s="127"/>
      <c r="E23" s="127"/>
      <c r="F23" s="127"/>
      <c r="G23" s="140">
        <f>AJ18</f>
        <v>0</v>
      </c>
      <c r="H23" s="141"/>
      <c r="I23" s="25"/>
      <c r="J23" s="49"/>
      <c r="K23" s="118" t="s">
        <v>9</v>
      </c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9">
        <v>40</v>
      </c>
      <c r="W23" s="120"/>
      <c r="X23" s="99" t="s">
        <v>5</v>
      </c>
      <c r="Y23" s="127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</row>
    <row r="24" spans="1:39" s="31" customFormat="1" ht="17.25" customHeight="1">
      <c r="B24" s="126" t="s">
        <v>26</v>
      </c>
      <c r="C24" s="127"/>
      <c r="D24" s="127"/>
      <c r="E24" s="127"/>
      <c r="F24" s="127"/>
      <c r="G24" s="142"/>
      <c r="H24" s="143"/>
      <c r="I24" s="25"/>
      <c r="J24" s="49"/>
      <c r="K24" s="118" t="s">
        <v>18</v>
      </c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97">
        <f>V23/V22</f>
        <v>8</v>
      </c>
      <c r="W24" s="98"/>
      <c r="X24" s="99" t="s">
        <v>5</v>
      </c>
      <c r="Y24" s="127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1:39" s="31" customFormat="1" ht="17.25" customHeight="1">
      <c r="B25" s="126" t="s">
        <v>17</v>
      </c>
      <c r="C25" s="127"/>
      <c r="D25" s="127"/>
      <c r="E25" s="127"/>
      <c r="F25" s="127"/>
      <c r="G25" s="136" t="e">
        <f>ROUNDDOWN(G23/G24,1)</f>
        <v>#DIV/0!</v>
      </c>
      <c r="H25" s="137"/>
      <c r="I25" s="25"/>
      <c r="J25" s="49"/>
      <c r="K25" s="118" t="s">
        <v>12</v>
      </c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9">
        <v>31</v>
      </c>
      <c r="W25" s="120"/>
      <c r="X25" s="99" t="s">
        <v>4</v>
      </c>
      <c r="Y25" s="127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1:39" s="31" customFormat="1" ht="17.25" customHeight="1" thickBot="1">
      <c r="B26" s="124" t="s">
        <v>19</v>
      </c>
      <c r="C26" s="125"/>
      <c r="D26" s="125"/>
      <c r="E26" s="125"/>
      <c r="F26" s="125"/>
      <c r="G26" s="134" t="e">
        <f>G22+G25</f>
        <v>#DIV/0!</v>
      </c>
      <c r="H26" s="135"/>
      <c r="I26" s="25"/>
      <c r="J26" s="49"/>
      <c r="K26" s="118" t="s">
        <v>11</v>
      </c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97">
        <f>ROUNDDOWN(V22*4+((V25-28)*V22/7),1)</f>
        <v>22.1</v>
      </c>
      <c r="W26" s="98"/>
      <c r="X26" s="99" t="s">
        <v>4</v>
      </c>
      <c r="Y26" s="127"/>
      <c r="Z26" s="32" t="s">
        <v>10</v>
      </c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1:39" s="31" customFormat="1" ht="17.25" customHeight="1">
      <c r="B27" s="36"/>
      <c r="C27" s="25"/>
      <c r="D27" s="25"/>
      <c r="E27" s="25"/>
      <c r="F27" s="25"/>
      <c r="G27" s="25"/>
      <c r="H27" s="25"/>
      <c r="I27" s="25"/>
      <c r="J27" s="49"/>
      <c r="K27" s="118" t="s">
        <v>13</v>
      </c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97">
        <f>ROUNDDOWN(V24*V26,1)</f>
        <v>176.8</v>
      </c>
      <c r="W27" s="98"/>
      <c r="X27" s="99" t="s">
        <v>5</v>
      </c>
      <c r="Y27" s="127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1:39" s="27" customFormat="1" ht="17.25" customHeight="1"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</row>
    <row r="29" spans="1:39" s="27" customFormat="1" ht="17.25" customHeight="1">
      <c r="N29" s="21"/>
      <c r="O29" s="21"/>
      <c r="P29" s="21"/>
      <c r="Q29" s="21"/>
      <c r="R29" s="21"/>
      <c r="S29" s="21"/>
      <c r="T29" s="21"/>
      <c r="U29" s="123"/>
      <c r="V29" s="123"/>
      <c r="W29" s="21"/>
      <c r="X29" s="21"/>
      <c r="Y29" s="21"/>
      <c r="Z29" s="21"/>
      <c r="AA29" s="26"/>
      <c r="AB29" s="26"/>
      <c r="AC29" s="26"/>
      <c r="AD29" s="28"/>
      <c r="AE29" s="29"/>
      <c r="AF29" s="29"/>
      <c r="AG29" s="29"/>
      <c r="AH29" s="29"/>
      <c r="AI29" s="29"/>
      <c r="AJ29" s="29"/>
      <c r="AK29" s="26"/>
      <c r="AL29" s="21"/>
    </row>
    <row r="30" spans="1:39" s="27" customFormat="1" ht="17.25" customHeight="1">
      <c r="N30" s="21"/>
      <c r="O30" s="21"/>
      <c r="P30" s="21"/>
      <c r="Q30" s="21"/>
      <c r="R30" s="21"/>
      <c r="S30" s="21"/>
      <c r="T30" s="21"/>
      <c r="U30" s="71"/>
      <c r="V30" s="71"/>
      <c r="W30" s="21"/>
      <c r="X30" s="21"/>
      <c r="Y30" s="21"/>
      <c r="Z30" s="21"/>
      <c r="AA30" s="26"/>
      <c r="AB30" s="26"/>
      <c r="AC30" s="26"/>
      <c r="AD30" s="28"/>
      <c r="AE30" s="29"/>
      <c r="AF30" s="29"/>
      <c r="AG30" s="29"/>
      <c r="AH30" s="29"/>
      <c r="AI30" s="29"/>
      <c r="AJ30" s="29"/>
      <c r="AK30" s="26"/>
      <c r="AL30" s="21"/>
    </row>
    <row r="31" spans="1:39" s="27" customFormat="1" ht="17.25" customHeight="1"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21"/>
    </row>
    <row r="32" spans="1:39" s="27" customFormat="1" ht="17.25" customHeight="1"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21"/>
    </row>
    <row r="33" spans="2:39" s="27" customFormat="1" ht="17.25" customHeight="1">
      <c r="N33" s="21"/>
      <c r="O33" s="25"/>
      <c r="Q33" s="21"/>
      <c r="R33" s="21"/>
      <c r="S33" s="21"/>
      <c r="T33" s="21"/>
      <c r="U33" s="21"/>
      <c r="V33" s="21"/>
      <c r="W33" s="21"/>
      <c r="X33" s="21"/>
      <c r="Y33" s="49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21"/>
    </row>
    <row r="34" spans="2:39" s="27" customFormat="1" ht="17.25" customHeight="1"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71"/>
      <c r="AL34" s="25"/>
      <c r="AM34" s="21"/>
    </row>
    <row r="35" spans="2:39" s="27" customFormat="1" ht="8.1" customHeight="1">
      <c r="B35" s="25"/>
      <c r="C35" s="21"/>
      <c r="D35" s="21"/>
      <c r="E35" s="21"/>
      <c r="F35" s="21"/>
      <c r="G35" s="3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30"/>
      <c r="AL35" s="25"/>
      <c r="AM35" s="21"/>
    </row>
    <row r="36" spans="2:39" s="17" customFormat="1" ht="17.25" customHeight="1">
      <c r="AK36" s="18"/>
    </row>
    <row r="37" spans="2:39" s="17" customFormat="1" ht="27" customHeight="1"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8"/>
    </row>
    <row r="38" spans="2:39" s="17" customFormat="1" ht="27" customHeight="1"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8"/>
    </row>
    <row r="39" spans="2:39" s="17" customFormat="1" ht="15.75" customHeight="1">
      <c r="AK39" s="18"/>
    </row>
  </sheetData>
  <mergeCells count="35">
    <mergeCell ref="U29:V29"/>
    <mergeCell ref="V27:W27"/>
    <mergeCell ref="X27:Y27"/>
    <mergeCell ref="V26:W26"/>
    <mergeCell ref="X26:Y26"/>
    <mergeCell ref="K27:U27"/>
    <mergeCell ref="V23:W23"/>
    <mergeCell ref="X22:Y22"/>
    <mergeCell ref="X23:Y23"/>
    <mergeCell ref="G26:H26"/>
    <mergeCell ref="G25:H25"/>
    <mergeCell ref="G22:H22"/>
    <mergeCell ref="G23:H23"/>
    <mergeCell ref="G24:H24"/>
    <mergeCell ref="V25:W25"/>
    <mergeCell ref="X25:Y25"/>
    <mergeCell ref="V24:W24"/>
    <mergeCell ref="X24:Y24"/>
    <mergeCell ref="K26:U26"/>
    <mergeCell ref="B26:F26"/>
    <mergeCell ref="B25:F25"/>
    <mergeCell ref="B24:F24"/>
    <mergeCell ref="X2:AJ2"/>
    <mergeCell ref="B6:B7"/>
    <mergeCell ref="D6:D7"/>
    <mergeCell ref="B18:AI18"/>
    <mergeCell ref="AJ6:AJ7"/>
    <mergeCell ref="B21:H21"/>
    <mergeCell ref="K22:U22"/>
    <mergeCell ref="K23:U23"/>
    <mergeCell ref="K24:U24"/>
    <mergeCell ref="K25:U25"/>
    <mergeCell ref="B22:F22"/>
    <mergeCell ref="B23:F23"/>
    <mergeCell ref="V22:W22"/>
  </mergeCells>
  <phoneticPr fontId="8"/>
  <dataValidations count="1">
    <dataValidation type="list" allowBlank="1" showInputMessage="1" showErrorMessage="1" sqref="C8:C17">
      <formula1>"A,B,C,D"</formula1>
    </dataValidation>
  </dataValidations>
  <printOptions horizontalCentered="1"/>
  <pageMargins left="0.51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49"/>
  <sheetViews>
    <sheetView showGridLines="0" view="pageBreakPreview" zoomScaleNormal="100" zoomScaleSheetLayoutView="100" workbookViewId="0">
      <selection activeCell="D6" sqref="D6:D7"/>
    </sheetView>
  </sheetViews>
  <sheetFormatPr defaultColWidth="10.28515625" defaultRowHeight="13.5"/>
  <cols>
    <col min="1" max="1" width="2.42578125" style="2" customWidth="1"/>
    <col min="2" max="2" width="12.42578125" style="2" customWidth="1"/>
    <col min="3" max="3" width="4.8554687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1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40" s="11" customFormat="1" ht="18.75" customHeight="1">
      <c r="B2" s="4" t="s">
        <v>22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5"/>
    </row>
    <row r="3" spans="1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1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1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1:40" ht="18" customHeight="1">
      <c r="B6" s="89" t="s">
        <v>0</v>
      </c>
      <c r="C6" s="23" t="s">
        <v>1</v>
      </c>
      <c r="D6" s="128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3" t="s">
        <v>14</v>
      </c>
      <c r="AK6" s="11"/>
      <c r="AL6" s="11"/>
      <c r="AM6" s="11"/>
    </row>
    <row r="7" spans="1:40" ht="18" customHeight="1" thickBot="1">
      <c r="B7" s="90"/>
      <c r="C7" s="24" t="s">
        <v>3</v>
      </c>
      <c r="D7" s="129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4"/>
      <c r="AK7" s="11"/>
      <c r="AL7" s="11"/>
      <c r="AM7" s="11"/>
    </row>
    <row r="8" spans="1:40" ht="21" customHeight="1">
      <c r="A8" s="87">
        <v>1</v>
      </c>
      <c r="B8" s="40" t="s">
        <v>6</v>
      </c>
      <c r="C8" s="78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19" si="0">IF(C8="A",0,IF(SUM(E8:AI8)&gt;$G$34,$G$34,SUM(E8:AI8)))</f>
        <v>0</v>
      </c>
      <c r="AK8" s="11"/>
      <c r="AL8" s="11"/>
      <c r="AM8" s="11"/>
    </row>
    <row r="9" spans="1:40" ht="21" customHeight="1">
      <c r="A9" s="87">
        <v>2</v>
      </c>
      <c r="B9" s="40"/>
      <c r="C9" s="79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1:40" ht="21" customHeight="1">
      <c r="A10" s="87">
        <v>3</v>
      </c>
      <c r="B10" s="43"/>
      <c r="C10" s="81"/>
      <c r="D10" s="42"/>
      <c r="E10" s="61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3"/>
      <c r="AJ10" s="53">
        <f t="shared" si="0"/>
        <v>0</v>
      </c>
      <c r="AK10" s="11"/>
      <c r="AM10" s="11"/>
    </row>
    <row r="11" spans="1:40" ht="21" customHeight="1">
      <c r="A11" s="87">
        <v>4</v>
      </c>
      <c r="B11" s="43"/>
      <c r="C11" s="81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1:40" ht="21" customHeight="1">
      <c r="A12" s="87">
        <v>5</v>
      </c>
      <c r="B12" s="40"/>
      <c r="C12" s="79"/>
      <c r="D12" s="42"/>
      <c r="E12" s="61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3"/>
      <c r="AJ12" s="53">
        <f t="shared" si="0"/>
        <v>0</v>
      </c>
      <c r="AK12" s="11"/>
      <c r="AM12" s="11"/>
    </row>
    <row r="13" spans="1:40" ht="21" customHeight="1">
      <c r="A13" s="87">
        <v>6</v>
      </c>
      <c r="B13" s="43"/>
      <c r="C13" s="81"/>
      <c r="D13" s="42"/>
      <c r="E13" s="64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6"/>
      <c r="AJ13" s="54">
        <f t="shared" si="0"/>
        <v>0</v>
      </c>
      <c r="AK13" s="11"/>
      <c r="AM13" s="11"/>
    </row>
    <row r="14" spans="1:40" ht="21" customHeight="1">
      <c r="A14" s="87">
        <v>7</v>
      </c>
      <c r="B14" s="44"/>
      <c r="C14" s="8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1:40" ht="21" customHeight="1">
      <c r="A15" s="87">
        <v>8</v>
      </c>
      <c r="B15" s="45"/>
      <c r="C15" s="81"/>
      <c r="D15" s="42"/>
      <c r="E15" s="61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3"/>
      <c r="AJ15" s="53">
        <f t="shared" si="0"/>
        <v>0</v>
      </c>
      <c r="AK15" s="11"/>
      <c r="AM15" s="11"/>
    </row>
    <row r="16" spans="1:40" ht="21" customHeight="1">
      <c r="A16" s="87">
        <v>9</v>
      </c>
      <c r="B16" s="43"/>
      <c r="C16" s="81"/>
      <c r="D16" s="46"/>
      <c r="E16" s="64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6"/>
      <c r="AJ16" s="54">
        <f t="shared" si="0"/>
        <v>0</v>
      </c>
      <c r="AK16" s="11"/>
      <c r="AM16" s="11"/>
    </row>
    <row r="17" spans="1:39" ht="21" customHeight="1">
      <c r="A17" s="87">
        <v>10</v>
      </c>
      <c r="B17" s="43"/>
      <c r="C17" s="81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3">
        <f t="shared" si="0"/>
        <v>0</v>
      </c>
      <c r="AK17" s="11"/>
      <c r="AM17" s="11"/>
    </row>
    <row r="18" spans="1:39" ht="21" customHeight="1">
      <c r="A18" s="87">
        <v>11</v>
      </c>
      <c r="B18" s="43"/>
      <c r="C18" s="81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2">
        <f t="shared" si="0"/>
        <v>0</v>
      </c>
      <c r="AK18" s="11"/>
      <c r="AM18" s="11"/>
    </row>
    <row r="19" spans="1:39" ht="21" customHeight="1">
      <c r="A19" s="87">
        <v>12</v>
      </c>
      <c r="B19" s="43"/>
      <c r="C19" s="81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1:39" ht="21" customHeight="1">
      <c r="A20" s="87">
        <v>13</v>
      </c>
      <c r="B20" s="43"/>
      <c r="C20" s="81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ref="AJ20:AJ25" si="1">IF(C20="A",0,IF(SUM(E20:AI20)&gt;$G$34,$G$34,SUM(E20:AI20)))</f>
        <v>0</v>
      </c>
      <c r="AK20" s="11"/>
      <c r="AM20" s="11"/>
    </row>
    <row r="21" spans="1:39" ht="21" customHeight="1">
      <c r="A21" s="87">
        <v>14</v>
      </c>
      <c r="B21" s="43"/>
      <c r="C21" s="81"/>
      <c r="D21" s="42"/>
      <c r="E21" s="61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3"/>
      <c r="AJ21" s="54">
        <f t="shared" si="1"/>
        <v>0</v>
      </c>
      <c r="AK21" s="11"/>
      <c r="AM21" s="11"/>
    </row>
    <row r="22" spans="1:39" ht="21" customHeight="1">
      <c r="A22" s="87">
        <v>15</v>
      </c>
      <c r="B22" s="43"/>
      <c r="C22" s="81"/>
      <c r="D22" s="42"/>
      <c r="E22" s="61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3"/>
      <c r="AJ22" s="54">
        <f t="shared" si="1"/>
        <v>0</v>
      </c>
      <c r="AK22" s="11"/>
      <c r="AM22" s="11"/>
    </row>
    <row r="23" spans="1:39" ht="21" customHeight="1">
      <c r="A23" s="87">
        <v>16</v>
      </c>
      <c r="B23" s="43"/>
      <c r="C23" s="81"/>
      <c r="D23" s="42"/>
      <c r="E23" s="61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3"/>
      <c r="AJ23" s="54">
        <f t="shared" si="1"/>
        <v>0</v>
      </c>
      <c r="AK23" s="11"/>
      <c r="AM23" s="11"/>
    </row>
    <row r="24" spans="1:39" ht="21" customHeight="1">
      <c r="A24" s="87">
        <v>17</v>
      </c>
      <c r="B24" s="43"/>
      <c r="C24" s="81"/>
      <c r="D24" s="42"/>
      <c r="E24" s="61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3"/>
      <c r="AJ24" s="54">
        <f t="shared" si="1"/>
        <v>0</v>
      </c>
      <c r="AK24" s="11"/>
      <c r="AM24" s="11"/>
    </row>
    <row r="25" spans="1:39" ht="21" customHeight="1">
      <c r="A25" s="87">
        <v>18</v>
      </c>
      <c r="B25" s="43"/>
      <c r="C25" s="81"/>
      <c r="D25" s="42"/>
      <c r="E25" s="61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3"/>
      <c r="AJ25" s="54">
        <f t="shared" si="1"/>
        <v>0</v>
      </c>
      <c r="AK25" s="11"/>
      <c r="AM25" s="11"/>
    </row>
    <row r="26" spans="1:39" ht="21" customHeight="1">
      <c r="A26" s="87">
        <v>19</v>
      </c>
      <c r="B26" s="43"/>
      <c r="C26" s="81"/>
      <c r="D26" s="42"/>
      <c r="E26" s="61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3"/>
      <c r="AJ26" s="54">
        <f>IF(C26="A",0,IF(SUM(E26:AI26)&gt;$G$34,$G$34,SUM(E26:AI26)))</f>
        <v>0</v>
      </c>
      <c r="AK26" s="11"/>
      <c r="AM26" s="11"/>
    </row>
    <row r="27" spans="1:39" ht="21" customHeight="1">
      <c r="A27" s="87">
        <v>20</v>
      </c>
      <c r="B27" s="43"/>
      <c r="C27" s="81"/>
      <c r="D27" s="42"/>
      <c r="E27" s="61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3"/>
      <c r="AJ27" s="54">
        <f>IF(C27="A",0,IF(SUM(E27:AI27)&gt;$G$34,$G$34,SUM(E27:AI27)))</f>
        <v>0</v>
      </c>
      <c r="AK27" s="11"/>
      <c r="AM27" s="11"/>
    </row>
    <row r="28" spans="1:39" ht="21" customHeight="1" thickBot="1">
      <c r="B28" s="95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69">
        <f>SUM(AJ8:AJ27)</f>
        <v>0</v>
      </c>
      <c r="AK28" s="11"/>
      <c r="AM28" s="11"/>
    </row>
    <row r="29" spans="1:39" s="33" customFormat="1" ht="10.5" customHeight="1">
      <c r="B29" s="3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8"/>
      <c r="AK29" s="34"/>
      <c r="AM29" s="34"/>
    </row>
    <row r="30" spans="1:39" s="33" customFormat="1" ht="5.25" customHeight="1">
      <c r="B30" s="3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8"/>
      <c r="AK30" s="34"/>
      <c r="AM30" s="34"/>
    </row>
    <row r="31" spans="1:39" s="68" customFormat="1" ht="16.5" customHeight="1">
      <c r="B31" s="145" t="s">
        <v>27</v>
      </c>
      <c r="C31" s="145"/>
      <c r="D31" s="145"/>
      <c r="E31" s="145"/>
      <c r="F31" s="145"/>
      <c r="G31" s="145"/>
      <c r="H31" s="145"/>
      <c r="I31" s="85"/>
      <c r="J31" s="70" t="s">
        <v>28</v>
      </c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67"/>
      <c r="AM31" s="67"/>
    </row>
    <row r="32" spans="1:39" s="31" customFormat="1" ht="17.25" customHeight="1">
      <c r="B32" s="127" t="s">
        <v>15</v>
      </c>
      <c r="C32" s="127"/>
      <c r="D32" s="127"/>
      <c r="E32" s="127"/>
      <c r="F32" s="127"/>
      <c r="G32" s="144">
        <f>COUNTIF(C8:C27,"A")</f>
        <v>0</v>
      </c>
      <c r="H32" s="144"/>
      <c r="I32" s="25"/>
      <c r="J32" s="131" t="s">
        <v>8</v>
      </c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19">
        <v>5</v>
      </c>
      <c r="V32" s="120"/>
      <c r="W32" s="99" t="s">
        <v>4</v>
      </c>
      <c r="X32" s="127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</row>
    <row r="33" spans="2:39" s="31" customFormat="1" ht="17.25" customHeight="1">
      <c r="B33" s="127" t="s">
        <v>16</v>
      </c>
      <c r="C33" s="127"/>
      <c r="D33" s="127"/>
      <c r="E33" s="127"/>
      <c r="F33" s="127"/>
      <c r="G33" s="140">
        <f>AJ28</f>
        <v>0</v>
      </c>
      <c r="H33" s="140"/>
      <c r="I33" s="25"/>
      <c r="J33" s="131" t="s">
        <v>9</v>
      </c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19">
        <v>40</v>
      </c>
      <c r="V33" s="120"/>
      <c r="W33" s="99" t="s">
        <v>5</v>
      </c>
      <c r="X33" s="127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</row>
    <row r="34" spans="2:39" s="31" customFormat="1" ht="17.25" customHeight="1">
      <c r="B34" s="127" t="s">
        <v>26</v>
      </c>
      <c r="C34" s="127"/>
      <c r="D34" s="127"/>
      <c r="E34" s="127"/>
      <c r="F34" s="127"/>
      <c r="G34" s="142"/>
      <c r="H34" s="142"/>
      <c r="I34" s="25"/>
      <c r="J34" s="131" t="s">
        <v>18</v>
      </c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97">
        <f>U33/U32</f>
        <v>8</v>
      </c>
      <c r="V34" s="98"/>
      <c r="W34" s="99" t="s">
        <v>5</v>
      </c>
      <c r="X34" s="127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</row>
    <row r="35" spans="2:39" s="31" customFormat="1" ht="17.25" customHeight="1">
      <c r="B35" s="127" t="s">
        <v>17</v>
      </c>
      <c r="C35" s="127"/>
      <c r="D35" s="127"/>
      <c r="E35" s="127"/>
      <c r="F35" s="127"/>
      <c r="G35" s="136" t="e">
        <f>ROUNDDOWN(G33/G34,1)</f>
        <v>#DIV/0!</v>
      </c>
      <c r="H35" s="136"/>
      <c r="I35" s="25"/>
      <c r="J35" s="131" t="s">
        <v>12</v>
      </c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19">
        <v>31</v>
      </c>
      <c r="V35" s="120"/>
      <c r="W35" s="99" t="s">
        <v>4</v>
      </c>
      <c r="X35" s="127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</row>
    <row r="36" spans="2:39" s="31" customFormat="1" ht="17.25" customHeight="1">
      <c r="B36" s="146" t="s">
        <v>23</v>
      </c>
      <c r="C36" s="146"/>
      <c r="D36" s="146"/>
      <c r="E36" s="146"/>
      <c r="F36" s="146"/>
      <c r="G36" s="147" t="e">
        <f>G32+G35</f>
        <v>#DIV/0!</v>
      </c>
      <c r="H36" s="148"/>
      <c r="I36" s="25"/>
      <c r="J36" s="131" t="s">
        <v>11</v>
      </c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97">
        <f>ROUNDDOWN(U32*4+((U35-28)*U32/7),1)</f>
        <v>22.1</v>
      </c>
      <c r="V36" s="98"/>
      <c r="W36" s="99" t="s">
        <v>4</v>
      </c>
      <c r="X36" s="127"/>
      <c r="Y36" s="32" t="s">
        <v>10</v>
      </c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</row>
    <row r="37" spans="2:39" s="31" customFormat="1" ht="17.25" customHeight="1">
      <c r="B37" s="36"/>
      <c r="C37" s="25"/>
      <c r="D37" s="25"/>
      <c r="E37" s="25"/>
      <c r="F37" s="25"/>
      <c r="G37" s="25"/>
      <c r="H37" s="25"/>
      <c r="I37" s="25"/>
      <c r="J37" s="131" t="s">
        <v>13</v>
      </c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97">
        <f>ROUNDDOWN(U34*U36,1)</f>
        <v>176.8</v>
      </c>
      <c r="V37" s="98"/>
      <c r="W37" s="99" t="s">
        <v>5</v>
      </c>
      <c r="X37" s="127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</row>
    <row r="38" spans="2:39" s="27" customFormat="1" ht="17.25" customHeight="1"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</row>
    <row r="39" spans="2:39" s="27" customFormat="1" ht="17.25" customHeight="1">
      <c r="N39" s="21"/>
      <c r="O39" s="21"/>
      <c r="P39" s="21"/>
      <c r="Q39" s="21"/>
      <c r="R39" s="21"/>
      <c r="S39" s="21"/>
      <c r="T39" s="21"/>
      <c r="U39" s="123"/>
      <c r="V39" s="123"/>
      <c r="W39" s="21"/>
      <c r="X39" s="21"/>
      <c r="Y39" s="21"/>
      <c r="Z39" s="21"/>
      <c r="AA39" s="26"/>
      <c r="AB39" s="26"/>
      <c r="AC39" s="26"/>
      <c r="AD39" s="28"/>
      <c r="AE39" s="29"/>
      <c r="AF39" s="29"/>
      <c r="AG39" s="29"/>
      <c r="AH39" s="29"/>
      <c r="AI39" s="29"/>
      <c r="AJ39" s="29"/>
      <c r="AK39" s="26"/>
      <c r="AL39" s="21"/>
    </row>
    <row r="40" spans="2:39" s="27" customFormat="1" ht="17.25" customHeight="1">
      <c r="N40" s="21"/>
      <c r="O40" s="21"/>
      <c r="P40" s="21"/>
      <c r="Q40" s="21"/>
      <c r="R40" s="21"/>
      <c r="S40" s="21"/>
      <c r="T40" s="21"/>
      <c r="U40" s="71"/>
      <c r="V40" s="71"/>
      <c r="W40" s="21"/>
      <c r="X40" s="21"/>
      <c r="Y40" s="21"/>
      <c r="Z40" s="21"/>
      <c r="AA40" s="26"/>
      <c r="AB40" s="26"/>
      <c r="AC40" s="26"/>
      <c r="AD40" s="28"/>
      <c r="AE40" s="29"/>
      <c r="AF40" s="29"/>
      <c r="AG40" s="29"/>
      <c r="AH40" s="29"/>
      <c r="AI40" s="29"/>
      <c r="AJ40" s="29"/>
      <c r="AK40" s="26"/>
      <c r="AL40" s="21"/>
    </row>
    <row r="41" spans="2:39" s="27" customFormat="1" ht="17.25" customHeight="1"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21"/>
    </row>
    <row r="42" spans="2:39" s="27" customFormat="1" ht="17.25" customHeight="1"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21"/>
    </row>
    <row r="43" spans="2:39" s="27" customFormat="1" ht="17.25" customHeight="1">
      <c r="N43" s="21"/>
      <c r="O43" s="25"/>
      <c r="Q43" s="21"/>
      <c r="R43" s="21"/>
      <c r="S43" s="21"/>
      <c r="T43" s="21"/>
      <c r="U43" s="21"/>
      <c r="V43" s="21"/>
      <c r="W43" s="21"/>
      <c r="X43" s="21"/>
      <c r="Y43" s="49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21"/>
    </row>
    <row r="44" spans="2:39" s="27" customFormat="1" ht="17.25" customHeight="1"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71"/>
      <c r="AL44" s="25"/>
      <c r="AM44" s="21"/>
    </row>
    <row r="45" spans="2:39" s="27" customFormat="1" ht="8.1" customHeight="1">
      <c r="B45" s="25"/>
      <c r="C45" s="21"/>
      <c r="D45" s="21"/>
      <c r="E45" s="21"/>
      <c r="F45" s="21"/>
      <c r="G45" s="3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50"/>
      <c r="AL45" s="25"/>
      <c r="AM45" s="21"/>
    </row>
    <row r="46" spans="2:39" s="17" customFormat="1" ht="17.25" customHeight="1">
      <c r="AK46" s="18"/>
    </row>
    <row r="47" spans="2:39" s="17" customFormat="1" ht="27" customHeight="1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18"/>
    </row>
    <row r="48" spans="2:39" s="17" customFormat="1" ht="27" customHeight="1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18"/>
    </row>
    <row r="49" spans="37:37" s="17" customFormat="1" ht="15.75" customHeight="1">
      <c r="AK49" s="18"/>
    </row>
  </sheetData>
  <mergeCells count="35">
    <mergeCell ref="W33:X33"/>
    <mergeCell ref="U37:V37"/>
    <mergeCell ref="W37:X37"/>
    <mergeCell ref="U35:V35"/>
    <mergeCell ref="W35:X35"/>
    <mergeCell ref="U36:V36"/>
    <mergeCell ref="W36:X36"/>
    <mergeCell ref="U34:V34"/>
    <mergeCell ref="W34:X34"/>
    <mergeCell ref="U39:V39"/>
    <mergeCell ref="U33:V33"/>
    <mergeCell ref="J35:T35"/>
    <mergeCell ref="J36:T36"/>
    <mergeCell ref="J37:T37"/>
    <mergeCell ref="B35:F35"/>
    <mergeCell ref="G35:H35"/>
    <mergeCell ref="B36:F36"/>
    <mergeCell ref="G36:H36"/>
    <mergeCell ref="J32:T32"/>
    <mergeCell ref="J33:T33"/>
    <mergeCell ref="J34:T34"/>
    <mergeCell ref="B33:F33"/>
    <mergeCell ref="G33:H33"/>
    <mergeCell ref="B34:F34"/>
    <mergeCell ref="G34:H34"/>
    <mergeCell ref="W32:X32"/>
    <mergeCell ref="B32:F32"/>
    <mergeCell ref="G32:H32"/>
    <mergeCell ref="X2:AJ2"/>
    <mergeCell ref="B6:B7"/>
    <mergeCell ref="D6:D7"/>
    <mergeCell ref="AJ6:AJ7"/>
    <mergeCell ref="B28:AI28"/>
    <mergeCell ref="B31:H31"/>
    <mergeCell ref="U32:V32"/>
  </mergeCells>
  <phoneticPr fontId="8"/>
  <dataValidations count="1">
    <dataValidation type="list" allowBlank="1" showInputMessage="1" showErrorMessage="1" sqref="C8:C27">
      <formula1>"A,B,C,D"</formula1>
    </dataValidation>
  </dataValidations>
  <printOptions horizontalCentered="1"/>
  <pageMargins left="0.43" right="0.43307086614173229" top="0.36" bottom="0.31" header="0.31" footer="0.31"/>
  <pageSetup paperSize="9" scale="80" orientation="landscape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常勤換算表（看介護以外）</vt:lpstr>
      <vt:lpstr>常勤換算表（看護）</vt:lpstr>
      <vt:lpstr>常勤換算表（介護）</vt:lpstr>
      <vt:lpstr>'常勤換算表（介護）'!Print_Area</vt:lpstr>
      <vt:lpstr>'常勤換算表（看介護以外）'!Print_Area</vt:lpstr>
      <vt:lpstr>'常勤換算表（看護）'!Print_Area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2023-05-09T22:34:04Z</dcterms:created>
  <dcterms:modified xsi:type="dcterms:W3CDTF">2024-10-25T02:05:01Z</dcterms:modified>
</cp:coreProperties>
</file>