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医療政策課\03　医療政策課\650_医療ビッグデータ活用事業\2021(R3)度\001_YoMDB\300_オープンデータ\帳票\"/>
    </mc:Choice>
  </mc:AlternateContent>
  <bookViews>
    <workbookView xWindow="0" yWindow="0" windowWidth="20490" windowHeight="7530" activeTab="3"/>
  </bookViews>
  <sheets>
    <sheet name="外来" sheetId="1" r:id="rId1"/>
    <sheet name="外来（加算）" sheetId="4" r:id="rId2"/>
    <sheet name="入院" sheetId="2" r:id="rId3"/>
    <sheet name="入院（加算）" sheetId="3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3" l="1"/>
  <c r="G29" i="3"/>
  <c r="F29" i="3"/>
  <c r="E29" i="3"/>
  <c r="D29" i="3"/>
  <c r="C29" i="3"/>
  <c r="B29" i="3"/>
  <c r="A29" i="3"/>
  <c r="H28" i="3"/>
  <c r="G28" i="3"/>
  <c r="F28" i="3"/>
  <c r="E28" i="3"/>
  <c r="D28" i="3"/>
  <c r="C28" i="3"/>
  <c r="B28" i="3"/>
  <c r="A28" i="3"/>
  <c r="H27" i="3"/>
  <c r="G27" i="3"/>
  <c r="F27" i="3"/>
  <c r="E27" i="3"/>
  <c r="D27" i="3"/>
  <c r="C27" i="3"/>
  <c r="B27" i="3"/>
  <c r="A27" i="3"/>
  <c r="H26" i="3"/>
  <c r="G26" i="3"/>
  <c r="F26" i="3"/>
  <c r="E26" i="3"/>
  <c r="D26" i="3"/>
  <c r="C26" i="3"/>
  <c r="B26" i="3"/>
  <c r="A26" i="3"/>
  <c r="H25" i="3"/>
  <c r="G25" i="3"/>
  <c r="F25" i="3"/>
  <c r="E25" i="3"/>
  <c r="D25" i="3"/>
  <c r="C25" i="3"/>
  <c r="B25" i="3"/>
  <c r="A25" i="3"/>
  <c r="H24" i="3"/>
  <c r="G24" i="3"/>
  <c r="F24" i="3"/>
  <c r="E24" i="3"/>
  <c r="D24" i="3"/>
  <c r="C24" i="3"/>
  <c r="B24" i="3"/>
  <c r="A24" i="3"/>
  <c r="H23" i="3"/>
  <c r="G23" i="3"/>
  <c r="F23" i="3"/>
  <c r="E23" i="3"/>
  <c r="D23" i="3"/>
  <c r="C23" i="3"/>
  <c r="B23" i="3"/>
  <c r="A23" i="3"/>
  <c r="H22" i="3"/>
  <c r="G22" i="3"/>
  <c r="F22" i="3"/>
  <c r="E22" i="3"/>
  <c r="D22" i="3"/>
  <c r="C22" i="3"/>
  <c r="B22" i="3"/>
  <c r="A22" i="3"/>
  <c r="H21" i="3"/>
  <c r="G21" i="3"/>
  <c r="F21" i="3"/>
  <c r="E21" i="3"/>
  <c r="D21" i="3"/>
  <c r="C21" i="3"/>
  <c r="B21" i="3"/>
  <c r="A21" i="3"/>
  <c r="H20" i="3"/>
  <c r="G20" i="3"/>
  <c r="F20" i="3"/>
  <c r="E20" i="3"/>
  <c r="D20" i="3"/>
  <c r="C20" i="3"/>
  <c r="B20" i="3"/>
  <c r="A20" i="3"/>
  <c r="H19" i="3"/>
  <c r="G19" i="3"/>
  <c r="F19" i="3"/>
  <c r="E19" i="3"/>
  <c r="D19" i="3"/>
  <c r="C19" i="3"/>
  <c r="B19" i="3"/>
  <c r="A19" i="3"/>
  <c r="H18" i="3"/>
  <c r="G18" i="3"/>
  <c r="F18" i="3"/>
  <c r="E18" i="3"/>
  <c r="D18" i="3"/>
  <c r="C18" i="3"/>
  <c r="B18" i="3"/>
  <c r="A18" i="3"/>
  <c r="H17" i="3"/>
  <c r="G17" i="3"/>
  <c r="F17" i="3"/>
  <c r="E17" i="3"/>
  <c r="D17" i="3"/>
  <c r="C17" i="3"/>
  <c r="B17" i="3"/>
  <c r="A17" i="3"/>
  <c r="H16" i="3"/>
  <c r="G16" i="3"/>
  <c r="F16" i="3"/>
  <c r="E16" i="3"/>
  <c r="D16" i="3"/>
  <c r="C16" i="3"/>
  <c r="B16" i="3"/>
  <c r="A16" i="3"/>
  <c r="H15" i="3"/>
  <c r="G15" i="3"/>
  <c r="F15" i="3"/>
  <c r="E15" i="3"/>
  <c r="D15" i="3"/>
  <c r="C15" i="3"/>
  <c r="B15" i="3"/>
  <c r="A15" i="3"/>
  <c r="H14" i="3"/>
  <c r="G14" i="3"/>
  <c r="F14" i="3"/>
  <c r="E14" i="3"/>
  <c r="D14" i="3"/>
  <c r="C14" i="3"/>
  <c r="B14" i="3"/>
  <c r="A14" i="3"/>
  <c r="H13" i="3"/>
  <c r="G13" i="3"/>
  <c r="F13" i="3"/>
  <c r="E13" i="3"/>
  <c r="D13" i="3"/>
  <c r="C13" i="3"/>
  <c r="B13" i="3"/>
  <c r="A13" i="3"/>
  <c r="H12" i="3"/>
  <c r="G12" i="3"/>
  <c r="F12" i="3"/>
  <c r="E12" i="3"/>
  <c r="D12" i="3"/>
  <c r="C12" i="3"/>
  <c r="B12" i="3"/>
  <c r="A12" i="3"/>
  <c r="H11" i="3"/>
  <c r="G11" i="3"/>
  <c r="F11" i="3"/>
  <c r="E11" i="3"/>
  <c r="D11" i="3"/>
  <c r="C11" i="3"/>
  <c r="B11" i="3"/>
  <c r="A11" i="3"/>
  <c r="H10" i="3"/>
  <c r="G10" i="3"/>
  <c r="F10" i="3"/>
  <c r="E10" i="3"/>
  <c r="D10" i="3"/>
  <c r="C10" i="3"/>
  <c r="B10" i="3"/>
  <c r="A10" i="3"/>
  <c r="H9" i="3"/>
  <c r="G9" i="3"/>
  <c r="F9" i="3"/>
  <c r="E9" i="3"/>
  <c r="D9" i="3"/>
  <c r="C9" i="3"/>
  <c r="B9" i="3"/>
  <c r="A9" i="3"/>
  <c r="H8" i="3"/>
  <c r="G8" i="3"/>
  <c r="F8" i="3"/>
  <c r="E8" i="3"/>
  <c r="D8" i="3"/>
  <c r="C8" i="3"/>
  <c r="B8" i="3"/>
  <c r="A8" i="3"/>
  <c r="H7" i="3"/>
  <c r="G7" i="3"/>
  <c r="F7" i="3"/>
  <c r="E7" i="3"/>
  <c r="D7" i="3"/>
  <c r="C7" i="3"/>
  <c r="B7" i="3"/>
  <c r="A7" i="3"/>
  <c r="H6" i="3"/>
  <c r="G6" i="3"/>
  <c r="F6" i="3"/>
  <c r="E6" i="3"/>
  <c r="D6" i="3"/>
  <c r="C6" i="3"/>
  <c r="B6" i="3"/>
  <c r="A6" i="3"/>
  <c r="B2" i="3"/>
  <c r="B1" i="3"/>
</calcChain>
</file>

<file path=xl/sharedStrings.xml><?xml version="1.0" encoding="utf-8"?>
<sst xmlns="http://schemas.openxmlformats.org/spreadsheetml/2006/main" count="694" uniqueCount="253">
  <si>
    <t>入院外来</t>
    <rPh sb="0" eb="2">
      <t>ニュウイン</t>
    </rPh>
    <rPh sb="2" eb="4">
      <t>ガイライ</t>
    </rPh>
    <phoneticPr fontId="2"/>
  </si>
  <si>
    <t>加算区分</t>
    <rPh sb="0" eb="2">
      <t>カサン</t>
    </rPh>
    <rPh sb="2" eb="4">
      <t>クブン</t>
    </rPh>
    <phoneticPr fontId="2"/>
  </si>
  <si>
    <t>分類</t>
  </si>
  <si>
    <t>レセプト電算コード</t>
  </si>
  <si>
    <t>診療行為名称</t>
  </si>
  <si>
    <t>点数</t>
  </si>
  <si>
    <t>合計</t>
  </si>
  <si>
    <t>２次医療圏</t>
  </si>
  <si>
    <t>01401横浜北部医療圏</t>
  </si>
  <si>
    <t>01402横浜西部医療圏</t>
  </si>
  <si>
    <t>01403横浜南部医療圏</t>
  </si>
  <si>
    <t>外来</t>
  </si>
  <si>
    <t/>
  </si>
  <si>
    <t>M0001放射線治療管理料（１門照射）</t>
  </si>
  <si>
    <t>113001110</t>
  </si>
  <si>
    <t>放射線治療管理料（１門照射）</t>
  </si>
  <si>
    <t>M0001放射線治療管理料（外部照射）</t>
  </si>
  <si>
    <t>180026810</t>
  </si>
  <si>
    <t>放射線治療管理料（外部照射）</t>
  </si>
  <si>
    <t>-</t>
  </si>
  <si>
    <t>M0001放射線治療管理料（対向２門照射）</t>
  </si>
  <si>
    <t>180019010</t>
  </si>
  <si>
    <t>放射線治療管理料（対向２門照射）</t>
  </si>
  <si>
    <t>M000-21放射性同位元素内用療法管理料（甲状腺癌）</t>
  </si>
  <si>
    <t>180026510</t>
  </si>
  <si>
    <t>放射性同位元素内用療法管理料（甲状腺癌）</t>
  </si>
  <si>
    <t>M000-22放射性同位元素内用療法管理料（甲状腺機能亢進症）</t>
  </si>
  <si>
    <t>180026610</t>
  </si>
  <si>
    <t>放射性同位元素内用療法管理料（甲状腺機能亢進症）</t>
  </si>
  <si>
    <t>M000-23放射性同位元素内用療法管理料（固形癌骨転移）</t>
  </si>
  <si>
    <t>180033510</t>
  </si>
  <si>
    <t>放射性同位元素内用療法管理料（固形癌骨転移）</t>
  </si>
  <si>
    <t>M000-24放射性同位元素内用療法管理料（Ｂ細胞性非ホジキンリンパ腫）</t>
  </si>
  <si>
    <t>180033610</t>
  </si>
  <si>
    <t>放射性同位元素内用療法管理料（Ｂ細胞性非ホジキンリンパ腫）</t>
  </si>
  <si>
    <t>M000-25放射性同位元素内用療法管理料（骨転移のある去勢抵抗性前立腺癌）</t>
  </si>
  <si>
    <t>180054510</t>
  </si>
  <si>
    <t>放射性同位元素内用療法管理料（骨転移のある去勢抵抗性前立腺癌）</t>
  </si>
  <si>
    <t>M0002放射線治療管理料（３門照射）</t>
  </si>
  <si>
    <t>180019110</t>
  </si>
  <si>
    <t>放射線治療管理料（３門照射）</t>
  </si>
  <si>
    <t>M0002放射線治療管理料（腔内照射）</t>
  </si>
  <si>
    <t>180026910</t>
  </si>
  <si>
    <t>放射線治療管理料（腔内照射）</t>
  </si>
  <si>
    <t>M0002放射線治療管理料（非対向２門照射）</t>
  </si>
  <si>
    <t>180018410</t>
  </si>
  <si>
    <t>放射線治療管理料（非対向２門照射）</t>
  </si>
  <si>
    <t>M0003放射線治療管理料（４門以上の照射）</t>
  </si>
  <si>
    <t>180018510</t>
  </si>
  <si>
    <t>放射線治療管理料（４門以上の照射）</t>
  </si>
  <si>
    <t>M0003放射線治療管理料（運動照射）</t>
  </si>
  <si>
    <t>180019310</t>
  </si>
  <si>
    <t>放射線治療管理料（運動照射）</t>
  </si>
  <si>
    <t>M0003放射線治療管理料（原体照射）</t>
  </si>
  <si>
    <t>180019210</t>
  </si>
  <si>
    <t>放射線治療管理料（原体照射）</t>
  </si>
  <si>
    <t>M0003放射線治療管理料（組織内照射）</t>
  </si>
  <si>
    <t>180027010</t>
  </si>
  <si>
    <t>放射線治療管理料（組織内照射）</t>
  </si>
  <si>
    <t>M0004放射線治療管理料（ＩＭＲＴによる体外照射）</t>
  </si>
  <si>
    <t>180031710</t>
  </si>
  <si>
    <t>放射線治療管理料（ＩＭＲＴによる体外照射）</t>
  </si>
  <si>
    <t>M0011体外照射（エックス線表在治療）（１回目）</t>
  </si>
  <si>
    <t>180008810</t>
  </si>
  <si>
    <t>体外照射（エックス線表在治療）（１回目）</t>
  </si>
  <si>
    <t>M0011体外照射（エックス線表在治療）（２回目）</t>
  </si>
  <si>
    <t>180019410</t>
  </si>
  <si>
    <t>体外照射（エックス線表在治療）（２回目）</t>
  </si>
  <si>
    <t>M001-21ＭＲガイド下集束超音波治療器による集束超音波治療</t>
  </si>
  <si>
    <t>180058750</t>
  </si>
  <si>
    <t>ＭＲガイド下集束超音波治療器による集束超音波治療</t>
  </si>
  <si>
    <t>M001-2ガンマナイフによる定位放射線治療</t>
  </si>
  <si>
    <t>180018910</t>
  </si>
  <si>
    <t>ガンマナイフによる定位放射線治療</t>
  </si>
  <si>
    <t>M0012体外照射（高エネルギー放射線治療）（１回目）（１門照射）</t>
  </si>
  <si>
    <t>180020710</t>
  </si>
  <si>
    <t>体外照射（高エネルギー放射線治療）（１回目）（１門照射）</t>
  </si>
  <si>
    <t>M0012体外照射（高エネルギー放射線治療）（１回目）（３門照射）</t>
  </si>
  <si>
    <t>180021010</t>
  </si>
  <si>
    <t>体外照射（高エネルギー放射線治療）（１回目）（３門照射）</t>
  </si>
  <si>
    <t>M0012体外照射（高エネルギー放射線治療）（１回目）（４門以上の照射）</t>
  </si>
  <si>
    <t>180021110</t>
  </si>
  <si>
    <t>体外照射（高エネルギー放射線治療）（１回目）（４門以上の照射）</t>
  </si>
  <si>
    <t>M0012体外照射（高エネルギー放射線治療）（１回目）（運動照射）</t>
  </si>
  <si>
    <t>180021210</t>
  </si>
  <si>
    <t>体外照射（高エネルギー放射線治療）（１回目）（運動照射）</t>
  </si>
  <si>
    <t>M0012体外照射（高エネルギー放射線治療）（１回目）（原体照射）</t>
  </si>
  <si>
    <t>180021310</t>
  </si>
  <si>
    <t>体外照射（高エネルギー放射線治療）（１回目）（原体照射）</t>
  </si>
  <si>
    <t>M0012体外照射（高エネルギー放射線治療）（１回目）（対向２門照射）</t>
  </si>
  <si>
    <t>180020810</t>
  </si>
  <si>
    <t>体外照射（高エネルギー放射線治療）（１回目）（対向２門照射）</t>
  </si>
  <si>
    <t>M0012体外照射（高エネルギー放射線治療）（１回目）（非対向２門照射）</t>
  </si>
  <si>
    <t>180020910</t>
  </si>
  <si>
    <t>体外照射（高エネルギー放射線治療）（１回目）（非対向２門照射）</t>
  </si>
  <si>
    <t>M0012体外照射（高エネルギー放射線治療）（２回目）（１門照射）</t>
  </si>
  <si>
    <t>180021410</t>
  </si>
  <si>
    <t>体外照射（高エネルギー放射線治療）（２回目）（１門照射）</t>
  </si>
  <si>
    <t>M0012体外照射（高エネルギー放射線治療）（２回目）（３門照射）</t>
  </si>
  <si>
    <t>180021710</t>
  </si>
  <si>
    <t>体外照射（高エネルギー放射線治療）（２回目）（３門照射）</t>
  </si>
  <si>
    <t>M0012体外照射（高エネルギー放射線治療）（２回目）（４門以上の照射）</t>
  </si>
  <si>
    <t>180021810</t>
  </si>
  <si>
    <t>体外照射（高エネルギー放射線治療）（２回目）（４門以上の照射）</t>
  </si>
  <si>
    <t>M0012体外照射（高エネルギー放射線治療）（２回目）（運動照射）</t>
  </si>
  <si>
    <t>180021910</t>
  </si>
  <si>
    <t>体外照射（高エネルギー放射線治療）（２回目）（運動照射）</t>
  </si>
  <si>
    <t>M0012体外照射（高エネルギー放射線治療）（２回目）（原体照射）</t>
  </si>
  <si>
    <t>180022010</t>
  </si>
  <si>
    <t>体外照射（高エネルギー放射線治療）（２回目）（原体照射）</t>
  </si>
  <si>
    <t>M0012体外照射（高エネルギー放射線治療）（２回目）（対向２門照射）</t>
  </si>
  <si>
    <t>180021510</t>
  </si>
  <si>
    <t>体外照射（高エネルギー放射線治療）（２回目）（対向２門照射）</t>
  </si>
  <si>
    <t>M0012体外照射（高エネルギー放射線治療）（２回目）（非対向２門照射）</t>
  </si>
  <si>
    <t>180021610</t>
  </si>
  <si>
    <t>体外照射（高エネルギー放射線治療）（２回目）（非対向２門照射）</t>
  </si>
  <si>
    <t>M001-31直線加速器による放射線治療（定位放射線治療）</t>
  </si>
  <si>
    <t>180019710</t>
  </si>
  <si>
    <t>直線加速器による放射線治療（定位放射線治療）</t>
  </si>
  <si>
    <t>M001-32直線加速器による放射線治療（１以外）</t>
  </si>
  <si>
    <t>180035310</t>
  </si>
  <si>
    <t>直線加速器による放射線治療（１以外）</t>
  </si>
  <si>
    <t>M001-33直線加速器による放射線治療（定位放射線治療・体幹部に対する）</t>
  </si>
  <si>
    <t>180026750</t>
  </si>
  <si>
    <t>直線加速器による放射線治療（定位放射線治療・体幹部に対する）</t>
  </si>
  <si>
    <t>M0013体外照射（ＩＭＲＴ）</t>
  </si>
  <si>
    <t>180031910</t>
  </si>
  <si>
    <t>体外照射（ＩＭＲＴ）</t>
  </si>
  <si>
    <t>M001-41粒子線治療（希少な疾病）（重粒子線治療）</t>
  </si>
  <si>
    <t>180055010</t>
  </si>
  <si>
    <t>粒子線治療（希少な疾病）（重粒子線治療）</t>
  </si>
  <si>
    <t>M001-41粒子線治療（希少な疾病）（陽子線治療）</t>
  </si>
  <si>
    <t>180055110</t>
  </si>
  <si>
    <t>粒子線治療（希少な疾病）（陽子線治療）</t>
  </si>
  <si>
    <t>M001-42粒子線治療（１以外の特定の疾病）（重粒子線治療）</t>
  </si>
  <si>
    <t>180055210</t>
  </si>
  <si>
    <t>粒子線治療（１以外の特定の疾病）（重粒子線治療）</t>
  </si>
  <si>
    <t>M001-42粒子線治療（１以外の特定の疾病）（陽子線治療）</t>
  </si>
  <si>
    <t>180055310</t>
  </si>
  <si>
    <t>粒子線治療（１以外の特定の疾病）（陽子線治療）</t>
  </si>
  <si>
    <t>M002全身照射</t>
  </si>
  <si>
    <t>180012710</t>
  </si>
  <si>
    <t>全身照射</t>
  </si>
  <si>
    <t>M0031電磁波温熱療法（深在性悪性腫瘍）</t>
  </si>
  <si>
    <t>180012810</t>
  </si>
  <si>
    <t>電磁波温熱療法（深在性悪性腫瘍）</t>
  </si>
  <si>
    <t>M0032電磁波温熱療法（浅在性悪性腫瘍）</t>
  </si>
  <si>
    <t>180012910</t>
  </si>
  <si>
    <t>電磁波温熱療法（浅在性悪性腫瘍）</t>
  </si>
  <si>
    <t>M0041密封小線源治療（外部照射）</t>
  </si>
  <si>
    <t>180009410</t>
  </si>
  <si>
    <t>密封小線源治療（外部照射）</t>
  </si>
  <si>
    <t>M0042密封小線源治療（腔内照射）（その他）</t>
  </si>
  <si>
    <t>180009510</t>
  </si>
  <si>
    <t>密封小線源治療（腔内照射）（その他）</t>
  </si>
  <si>
    <t>M0042密封小線源治療（腔内照射）（高線量率イリジウム照射）</t>
  </si>
  <si>
    <t>180017010</t>
  </si>
  <si>
    <t>密封小線源治療（腔内照射）（高線量率イリジウム照射）</t>
  </si>
  <si>
    <t>M0042密封小線源治療（腔内照射）（新型コバルト小線源治療装置）</t>
  </si>
  <si>
    <t>180032110</t>
  </si>
  <si>
    <t>密封小線源治療（腔内照射）（新型コバルト小線源治療装置）</t>
  </si>
  <si>
    <t>M0043密封小線源治療（組織内照射）（その他）</t>
  </si>
  <si>
    <t>180009610</t>
  </si>
  <si>
    <t>密封小線源治療（組織内照射）（その他）</t>
  </si>
  <si>
    <t>M0043密封小線源治療（組織内照射）（高線量率イリジウム照射）</t>
  </si>
  <si>
    <t>180018610</t>
  </si>
  <si>
    <t>密封小線源治療（組織内照射）（高線量率イリジウム照射）</t>
  </si>
  <si>
    <t>M0043密封小線源治療（組織内照射）（新型コバルト小線源治療装置）</t>
  </si>
  <si>
    <t>180032310</t>
  </si>
  <si>
    <t>密封小線源治療（組織内照射）（新型コバルト小線源治療装置）</t>
  </si>
  <si>
    <t>M0043密封小線源治療（組織内照射）（前立腺癌に対する永久挿入療法）</t>
  </si>
  <si>
    <t>180027110</t>
  </si>
  <si>
    <t>密封小線源治療（組織内照射）（前立腺癌に対する永久挿入療法）</t>
  </si>
  <si>
    <t>M0044密封小線源治療（放射性粒子照射）</t>
  </si>
  <si>
    <t>180009710</t>
  </si>
  <si>
    <t>密封小線源治療（放射性粒子照射）</t>
  </si>
  <si>
    <t>M005血液照射</t>
  </si>
  <si>
    <t>180014610</t>
  </si>
  <si>
    <t>血液照射</t>
  </si>
  <si>
    <t>入院</t>
  </si>
  <si>
    <t>加算</t>
  </si>
  <si>
    <t>M0005放射線治療専任加算（放射線治療管理料）</t>
  </si>
  <si>
    <t>180020170</t>
  </si>
  <si>
    <t>放射線治療専任加算（放射線治療管理料）</t>
  </si>
  <si>
    <t>M0006外来放射線治療加算（放射線治療管理料）</t>
  </si>
  <si>
    <t>180031870</t>
  </si>
  <si>
    <t>外来放射線治療加算（放射線治療管理料）</t>
  </si>
  <si>
    <t>M0007遠隔放射線治療計画加算（放射線治療管理料）</t>
  </si>
  <si>
    <t>180054470</t>
  </si>
  <si>
    <t>遠隔放射線治療計画加算（放射線治療管理料）</t>
  </si>
  <si>
    <t>M000小児加算（放射線治療）</t>
  </si>
  <si>
    <t>180035190</t>
  </si>
  <si>
    <t>小児加算（放射線治療）</t>
  </si>
  <si>
    <t>M000新生児加算（放射線治療）</t>
  </si>
  <si>
    <t>180034890</t>
  </si>
  <si>
    <t>新生児加算（放射線治療）</t>
  </si>
  <si>
    <t>M000乳幼児加算（放射線治療）</t>
  </si>
  <si>
    <t>180034990</t>
  </si>
  <si>
    <t>乳幼児加算（放射線治療）</t>
  </si>
  <si>
    <t>M000幼児加算（放射線治療）</t>
  </si>
  <si>
    <t>180035090</t>
  </si>
  <si>
    <t>幼児加算（放射線治療）</t>
  </si>
  <si>
    <t>M0012１回線量増加加算（全乳房照射）</t>
  </si>
  <si>
    <t>180043270</t>
  </si>
  <si>
    <t>１回線量増加加算（全乳房照射）</t>
  </si>
  <si>
    <t>M0012施設基準不適合減算（放射線）（１００分の７０）</t>
  </si>
  <si>
    <t>180025270</t>
  </si>
  <si>
    <t>施設基準不適合減算（放射線）（１００分の７０）</t>
  </si>
  <si>
    <t>M001-34定位放射線治療呼吸性移動対策加算（その他）</t>
  </si>
  <si>
    <t>180035570</t>
  </si>
  <si>
    <t>定位放射線治療呼吸性移動対策加算（その他）</t>
  </si>
  <si>
    <t>M001-34定位放射線治療呼吸性移動対策加算（動体追尾法）</t>
  </si>
  <si>
    <t>180035470</t>
  </si>
  <si>
    <t>定位放射線治療呼吸性移動対策加算（動体追尾法）</t>
  </si>
  <si>
    <t>M001-43粒子線治療適応判定加算</t>
  </si>
  <si>
    <t>180046970</t>
  </si>
  <si>
    <t>粒子線治療適応判定加算</t>
  </si>
  <si>
    <t>M001-44粒子線治療医学管理加算</t>
  </si>
  <si>
    <t>180047070</t>
  </si>
  <si>
    <t>粒子線治療医学管理加算</t>
  </si>
  <si>
    <t>M0014術中照射療法加算</t>
  </si>
  <si>
    <t>180009270</t>
  </si>
  <si>
    <t>術中照射療法加算</t>
  </si>
  <si>
    <t>M0015体外照射用固定器具加算</t>
  </si>
  <si>
    <t>180016970</t>
  </si>
  <si>
    <t>体外照射用固定器具加算</t>
  </si>
  <si>
    <t>M0016画像誘導放射線治療加算（骨構造の位置情報）</t>
  </si>
  <si>
    <t>180054770</t>
  </si>
  <si>
    <t>画像誘導放射線治療加算（骨構造の位置情報）</t>
  </si>
  <si>
    <t>M0016画像誘導放射線治療加算（腫瘍の位置情報）</t>
  </si>
  <si>
    <t>180054870</t>
  </si>
  <si>
    <t>画像誘導放射線治療加算（腫瘍の位置情報）</t>
  </si>
  <si>
    <t>M0016画像誘導放射線治療加算（体表面の位置情報）</t>
  </si>
  <si>
    <t>180054670</t>
  </si>
  <si>
    <t>画像誘導放射線治療加算（体表面の位置情報）</t>
  </si>
  <si>
    <t>M0017体外照射呼吸性移動対策加算</t>
  </si>
  <si>
    <t>180035270</t>
  </si>
  <si>
    <t>体外照射呼吸性移動対策加算</t>
  </si>
  <si>
    <t>M0018１回線量増加加算（前立腺照射）</t>
  </si>
  <si>
    <t>180054970</t>
  </si>
  <si>
    <t>１回線量増加加算（前立腺照射）</t>
  </si>
  <si>
    <t>M0045線源使用加算（密封小線源治療）（前立腺癌に対する永久挿入療法）</t>
  </si>
  <si>
    <t>180027270</t>
  </si>
  <si>
    <t>線源使用加算（密封小線源治療）（前立腺癌に対する永久挿入療法）</t>
  </si>
  <si>
    <t>M0046気管、気管支用アプリケーター加算（密封小線源治療）</t>
  </si>
  <si>
    <t>180018870</t>
  </si>
  <si>
    <t>気管、気管支用アプリケーター加算（密封小線源治療）</t>
  </si>
  <si>
    <t>M0046食道用アプリケーター加算（密封小線源治療）</t>
  </si>
  <si>
    <t>180018770</t>
  </si>
  <si>
    <t>食道用アプリケーター加算（密封小線源治療）</t>
  </si>
  <si>
    <t>M0047画像誘導密封小線源治療加算</t>
  </si>
  <si>
    <t>180047170</t>
  </si>
  <si>
    <t>画像誘導密封小線源治療加算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</si>
</sst>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6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_&#25918;&#23556;&#32218;&#27835;&#30274;_&#20108;&#27425;&#21307;&#30274;&#22287;&#210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元データ"/>
      <sheetName val="結果"/>
    </sheetNames>
    <sheetDataSet>
      <sheetData sheetId="0">
        <row r="1">
          <cell r="B1" t="str">
            <v>1</v>
          </cell>
        </row>
        <row r="2">
          <cell r="B2" t="str">
            <v>1</v>
          </cell>
        </row>
        <row r="6">
          <cell r="A6" t="str">
            <v>M0005放射線治療専任加算（放射線治療管理料）</v>
          </cell>
          <cell r="B6" t="str">
            <v>180020170</v>
          </cell>
          <cell r="C6" t="str">
            <v>放射線治療専任加算（放射線治療管理料）</v>
          </cell>
          <cell r="D6">
            <v>330</v>
          </cell>
          <cell r="E6">
            <v>822</v>
          </cell>
          <cell r="F6">
            <v>875</v>
          </cell>
          <cell r="G6">
            <v>729</v>
          </cell>
          <cell r="H6">
            <v>2426</v>
          </cell>
        </row>
        <row r="7">
          <cell r="A7" t="str">
            <v>M0006外来放射線治療加算（放射線治療管理料）</v>
          </cell>
          <cell r="B7" t="str">
            <v>180031870</v>
          </cell>
          <cell r="C7" t="str">
            <v>外来放射線治療加算（放射線治療管理料）</v>
          </cell>
          <cell r="D7">
            <v>100</v>
          </cell>
          <cell r="E7">
            <v>18757</v>
          </cell>
          <cell r="F7">
            <v>16176</v>
          </cell>
          <cell r="G7">
            <v>16682</v>
          </cell>
          <cell r="H7">
            <v>51615</v>
          </cell>
        </row>
        <row r="8">
          <cell r="A8" t="str">
            <v>M0007遠隔放射線治療計画加算（放射線治療管理料）</v>
          </cell>
          <cell r="B8" t="str">
            <v>180054470</v>
          </cell>
          <cell r="C8" t="str">
            <v>遠隔放射線治療計画加算（放射線治療管理料）</v>
          </cell>
          <cell r="D8">
            <v>2000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 t="str">
            <v>M000小児加算（放射線治療）</v>
          </cell>
          <cell r="B9" t="str">
            <v>180035190</v>
          </cell>
          <cell r="C9" t="str">
            <v>小児加算（放射線治療）</v>
          </cell>
          <cell r="D9">
            <v>20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A10" t="str">
            <v>M000新生児加算（放射線治療）</v>
          </cell>
          <cell r="B10" t="str">
            <v>180034890</v>
          </cell>
          <cell r="C10" t="str">
            <v>新生児加算（放射線治療）</v>
          </cell>
          <cell r="D10">
            <v>80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A11" t="str">
            <v>M000乳幼児加算（放射線治療）</v>
          </cell>
          <cell r="B11" t="str">
            <v>180034990</v>
          </cell>
          <cell r="C11" t="str">
            <v>乳幼児加算（放射線治療）</v>
          </cell>
          <cell r="D11">
            <v>50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 t="str">
            <v>M000幼児加算（放射線治療）</v>
          </cell>
          <cell r="B12" t="str">
            <v>180035090</v>
          </cell>
          <cell r="C12" t="str">
            <v>幼児加算（放射線治療）</v>
          </cell>
          <cell r="D12">
            <v>30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M0012１回線量増加加算（全乳房照射）</v>
          </cell>
          <cell r="B13" t="str">
            <v>180043270</v>
          </cell>
          <cell r="C13" t="str">
            <v>１回線量増加加算（全乳房照射）</v>
          </cell>
          <cell r="D13">
            <v>460</v>
          </cell>
          <cell r="E13">
            <v>659</v>
          </cell>
          <cell r="F13">
            <v>1073</v>
          </cell>
          <cell r="G13">
            <v>625</v>
          </cell>
          <cell r="H13">
            <v>2357</v>
          </cell>
        </row>
        <row r="14">
          <cell r="A14" t="str">
            <v>M0012施設基準不適合減算（放射線）（１００分の７０）</v>
          </cell>
          <cell r="B14" t="str">
            <v>180025270</v>
          </cell>
          <cell r="C14" t="str">
            <v>施設基準不適合減算（放射線）（１００分の７０）</v>
          </cell>
          <cell r="D14">
            <v>30</v>
          </cell>
          <cell r="E14">
            <v>48</v>
          </cell>
          <cell r="F14">
            <v>10</v>
          </cell>
          <cell r="G14">
            <v>35</v>
          </cell>
          <cell r="H14">
            <v>93</v>
          </cell>
        </row>
        <row r="15">
          <cell r="A15" t="str">
            <v>M001-34定位放射線治療呼吸性移動対策加算（その他）</v>
          </cell>
          <cell r="B15" t="str">
            <v>180035570</v>
          </cell>
          <cell r="C15" t="str">
            <v>定位放射線治療呼吸性移動対策加算（その他）</v>
          </cell>
          <cell r="D15">
            <v>5000</v>
          </cell>
          <cell r="E15">
            <v>0</v>
          </cell>
          <cell r="F15">
            <v>0</v>
          </cell>
          <cell r="G15">
            <v>28</v>
          </cell>
          <cell r="H15">
            <v>37</v>
          </cell>
        </row>
        <row r="16">
          <cell r="A16" t="str">
            <v>M001-34定位放射線治療呼吸性移動対策加算（動体追尾法）</v>
          </cell>
          <cell r="B16" t="str">
            <v>180035470</v>
          </cell>
          <cell r="C16" t="str">
            <v>定位放射線治療呼吸性移動対策加算（動体追尾法）</v>
          </cell>
          <cell r="D16">
            <v>10000</v>
          </cell>
          <cell r="E16">
            <v>48</v>
          </cell>
          <cell r="F16">
            <v>0</v>
          </cell>
          <cell r="G16">
            <v>0</v>
          </cell>
          <cell r="H16">
            <v>52</v>
          </cell>
        </row>
        <row r="17">
          <cell r="A17" t="str">
            <v>M001-43粒子線治療適応判定加算</v>
          </cell>
          <cell r="B17" t="str">
            <v>180046970</v>
          </cell>
          <cell r="C17" t="str">
            <v>粒子線治療適応判定加算</v>
          </cell>
          <cell r="D17">
            <v>40000</v>
          </cell>
          <cell r="E17">
            <v>40</v>
          </cell>
          <cell r="F17">
            <v>103</v>
          </cell>
          <cell r="G17">
            <v>22</v>
          </cell>
          <cell r="H17">
            <v>165</v>
          </cell>
        </row>
        <row r="18">
          <cell r="A18" t="str">
            <v>M001-44粒子線治療医学管理加算</v>
          </cell>
          <cell r="B18" t="str">
            <v>180047070</v>
          </cell>
          <cell r="C18" t="str">
            <v>粒子線治療医学管理加算</v>
          </cell>
          <cell r="D18">
            <v>10000</v>
          </cell>
          <cell r="E18">
            <v>40</v>
          </cell>
          <cell r="F18">
            <v>103</v>
          </cell>
          <cell r="G18">
            <v>22</v>
          </cell>
          <cell r="H18">
            <v>165</v>
          </cell>
        </row>
        <row r="19">
          <cell r="A19" t="str">
            <v>M0014術中照射療法加算</v>
          </cell>
          <cell r="B19" t="str">
            <v>180009270</v>
          </cell>
          <cell r="C19" t="str">
            <v>術中照射療法加算</v>
          </cell>
          <cell r="D19">
            <v>5000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M0015体外照射用固定器具加算</v>
          </cell>
          <cell r="B20" t="str">
            <v>180016970</v>
          </cell>
          <cell r="C20" t="str">
            <v>体外照射用固定器具加算</v>
          </cell>
          <cell r="D20">
            <v>1000</v>
          </cell>
          <cell r="E20">
            <v>114</v>
          </cell>
          <cell r="F20">
            <v>103</v>
          </cell>
          <cell r="G20">
            <v>87</v>
          </cell>
          <cell r="H20">
            <v>304</v>
          </cell>
        </row>
        <row r="21">
          <cell r="A21" t="str">
            <v>M0016画像誘導放射線治療加算（骨構造の位置情報）</v>
          </cell>
          <cell r="B21" t="str">
            <v>180054770</v>
          </cell>
          <cell r="C21" t="str">
            <v>画像誘導放射線治療加算（骨構造の位置情報）</v>
          </cell>
          <cell r="D21">
            <v>300</v>
          </cell>
          <cell r="E21">
            <v>4585</v>
          </cell>
          <cell r="F21">
            <v>3371</v>
          </cell>
          <cell r="G21">
            <v>3237</v>
          </cell>
          <cell r="H21">
            <v>11193</v>
          </cell>
        </row>
        <row r="22">
          <cell r="A22" t="str">
            <v>M0016画像誘導放射線治療加算（腫瘍の位置情報）</v>
          </cell>
          <cell r="B22" t="str">
            <v>180054870</v>
          </cell>
          <cell r="C22" t="str">
            <v>画像誘導放射線治療加算（腫瘍の位置情報）</v>
          </cell>
          <cell r="D22">
            <v>450</v>
          </cell>
          <cell r="E22">
            <v>6496</v>
          </cell>
          <cell r="F22">
            <v>4670</v>
          </cell>
          <cell r="G22">
            <v>7959</v>
          </cell>
          <cell r="H22">
            <v>19125</v>
          </cell>
        </row>
        <row r="23">
          <cell r="A23" t="str">
            <v>M0016画像誘導放射線治療加算（体表面の位置情報）</v>
          </cell>
          <cell r="B23" t="str">
            <v>180054670</v>
          </cell>
          <cell r="C23" t="str">
            <v>画像誘導放射線治療加算（体表面の位置情報）</v>
          </cell>
          <cell r="D23">
            <v>150</v>
          </cell>
          <cell r="E23">
            <v>94</v>
          </cell>
          <cell r="F23">
            <v>166</v>
          </cell>
          <cell r="G23">
            <v>145</v>
          </cell>
          <cell r="H23">
            <v>405</v>
          </cell>
        </row>
        <row r="24">
          <cell r="A24" t="str">
            <v>M0017体外照射呼吸性移動対策加算</v>
          </cell>
          <cell r="B24" t="str">
            <v>180035270</v>
          </cell>
          <cell r="C24" t="str">
            <v>体外照射呼吸性移動対策加算</v>
          </cell>
          <cell r="D24">
            <v>150</v>
          </cell>
          <cell r="E24">
            <v>28</v>
          </cell>
          <cell r="F24">
            <v>64</v>
          </cell>
          <cell r="G24">
            <v>158</v>
          </cell>
          <cell r="H24">
            <v>250</v>
          </cell>
        </row>
        <row r="25">
          <cell r="A25" t="str">
            <v>M0018１回線量増加加算（前立腺照射）</v>
          </cell>
          <cell r="B25" t="str">
            <v>180054970</v>
          </cell>
          <cell r="C25" t="str">
            <v>１回線量増加加算（前立腺照射）</v>
          </cell>
          <cell r="D25">
            <v>1000</v>
          </cell>
          <cell r="E25">
            <v>208</v>
          </cell>
          <cell r="F25">
            <v>142</v>
          </cell>
          <cell r="G25">
            <v>102</v>
          </cell>
          <cell r="H25">
            <v>452</v>
          </cell>
        </row>
        <row r="26">
          <cell r="A26" t="str">
            <v>M0045線源使用加算（密封小線源治療）（前立腺癌に対する永久挿入療法）</v>
          </cell>
          <cell r="B26" t="str">
            <v>180027270</v>
          </cell>
          <cell r="C26" t="str">
            <v>線源使用加算（密封小線源治療）（前立腺癌に対する永久挿入療法）</v>
          </cell>
          <cell r="D26">
            <v>630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 t="str">
            <v>M0046気管、気管支用アプリケーター加算（密封小線源治療）</v>
          </cell>
          <cell r="B27" t="str">
            <v>180018870</v>
          </cell>
          <cell r="C27" t="str">
            <v>気管、気管支用アプリケーター加算（密封小線源治療）</v>
          </cell>
          <cell r="D27">
            <v>4500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M0046食道用アプリケーター加算（密封小線源治療）</v>
          </cell>
          <cell r="B28" t="str">
            <v>180018770</v>
          </cell>
          <cell r="C28" t="str">
            <v>食道用アプリケーター加算（密封小線源治療）</v>
          </cell>
          <cell r="D28">
            <v>6700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 t="str">
            <v>M0047画像誘導密封小線源治療加算</v>
          </cell>
          <cell r="B29" t="str">
            <v>180047170</v>
          </cell>
          <cell r="C29" t="str">
            <v>画像誘導密封小線源治療加算</v>
          </cell>
          <cell r="D29">
            <v>300</v>
          </cell>
          <cell r="E29">
            <v>24</v>
          </cell>
          <cell r="F29">
            <v>10</v>
          </cell>
          <cell r="G29">
            <v>0</v>
          </cell>
          <cell r="H29">
            <v>34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53" workbookViewId="0">
      <selection activeCell="A61" sqref="A61:XFD203"/>
    </sheetView>
  </sheetViews>
  <sheetFormatPr defaultRowHeight="18.75" x14ac:dyDescent="0.4"/>
  <cols>
    <col min="1" max="1" width="67.125" style="3" bestFit="1" customWidth="1"/>
    <col min="2" max="2" width="16.625" style="3" bestFit="1" customWidth="1"/>
    <col min="3" max="3" width="61.5" style="3" bestFit="1" customWidth="1"/>
    <col min="4" max="4" width="12.125" style="3" bestFit="1" customWidth="1"/>
    <col min="5" max="5" width="9" style="3"/>
    <col min="6" max="8" width="20.625" style="3" bestFit="1" customWidth="1"/>
    <col min="9" max="16384" width="9" style="3"/>
  </cols>
  <sheetData>
    <row r="1" spans="1:8" x14ac:dyDescent="0.4">
      <c r="A1" s="1" t="s">
        <v>0</v>
      </c>
      <c r="B1" s="2" t="s">
        <v>11</v>
      </c>
    </row>
    <row r="2" spans="1:8" x14ac:dyDescent="0.4">
      <c r="A2" s="1" t="s">
        <v>1</v>
      </c>
      <c r="B2" s="2" t="s">
        <v>12</v>
      </c>
    </row>
    <row r="3" spans="1:8" x14ac:dyDescent="0.4">
      <c r="A3" s="4"/>
      <c r="B3" s="5"/>
    </row>
    <row r="4" spans="1:8" x14ac:dyDescent="0.4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9" t="s">
        <v>7</v>
      </c>
      <c r="G4" s="10"/>
      <c r="H4" s="11"/>
    </row>
    <row r="5" spans="1:8" x14ac:dyDescent="0.4">
      <c r="A5" s="13"/>
      <c r="B5" s="13"/>
      <c r="C5" s="13"/>
      <c r="D5" s="13"/>
      <c r="E5" s="13"/>
      <c r="F5" s="6" t="s">
        <v>8</v>
      </c>
      <c r="G5" s="6" t="s">
        <v>9</v>
      </c>
      <c r="H5" s="6" t="s">
        <v>10</v>
      </c>
    </row>
    <row r="6" spans="1:8" x14ac:dyDescent="0.4">
      <c r="A6" s="2" t="s">
        <v>13</v>
      </c>
      <c r="B6" s="2" t="s">
        <v>14</v>
      </c>
      <c r="C6" s="2" t="s">
        <v>15</v>
      </c>
      <c r="D6" s="2">
        <v>2700</v>
      </c>
      <c r="E6" s="2">
        <v>185</v>
      </c>
      <c r="F6" s="2">
        <v>80</v>
      </c>
      <c r="G6" s="2">
        <v>56</v>
      </c>
      <c r="H6" s="2">
        <v>49</v>
      </c>
    </row>
    <row r="7" spans="1:8" x14ac:dyDescent="0.4">
      <c r="A7" s="2" t="s">
        <v>16</v>
      </c>
      <c r="B7" s="2" t="s">
        <v>17</v>
      </c>
      <c r="C7" s="2" t="s">
        <v>18</v>
      </c>
      <c r="D7" s="2">
        <v>2700</v>
      </c>
      <c r="E7" s="2" t="s">
        <v>19</v>
      </c>
      <c r="F7" s="2" t="s">
        <v>19</v>
      </c>
      <c r="G7" s="2" t="s">
        <v>19</v>
      </c>
      <c r="H7" s="2" t="s">
        <v>19</v>
      </c>
    </row>
    <row r="8" spans="1:8" x14ac:dyDescent="0.4">
      <c r="A8" s="2" t="s">
        <v>20</v>
      </c>
      <c r="B8" s="2" t="s">
        <v>21</v>
      </c>
      <c r="C8" s="2" t="s">
        <v>22</v>
      </c>
      <c r="D8" s="2">
        <v>2700</v>
      </c>
      <c r="E8" s="2">
        <v>122</v>
      </c>
      <c r="F8" s="2">
        <v>34</v>
      </c>
      <c r="G8" s="2">
        <v>54</v>
      </c>
      <c r="H8" s="2">
        <v>34</v>
      </c>
    </row>
    <row r="9" spans="1:8" x14ac:dyDescent="0.4">
      <c r="A9" s="2" t="s">
        <v>23</v>
      </c>
      <c r="B9" s="2" t="s">
        <v>24</v>
      </c>
      <c r="C9" s="2" t="s">
        <v>25</v>
      </c>
      <c r="D9" s="2">
        <v>1390</v>
      </c>
      <c r="E9" s="2">
        <v>142</v>
      </c>
      <c r="F9" s="2">
        <v>57</v>
      </c>
      <c r="G9" s="2">
        <v>65</v>
      </c>
      <c r="H9" s="2">
        <v>20</v>
      </c>
    </row>
    <row r="10" spans="1:8" x14ac:dyDescent="0.4">
      <c r="A10" s="2" t="s">
        <v>26</v>
      </c>
      <c r="B10" s="2" t="s">
        <v>27</v>
      </c>
      <c r="C10" s="2" t="s">
        <v>28</v>
      </c>
      <c r="D10" s="2">
        <v>1390</v>
      </c>
      <c r="E10" s="2">
        <v>112</v>
      </c>
      <c r="F10" s="2">
        <v>40</v>
      </c>
      <c r="G10" s="2">
        <v>36</v>
      </c>
      <c r="H10" s="2">
        <v>36</v>
      </c>
    </row>
    <row r="11" spans="1:8" x14ac:dyDescent="0.4">
      <c r="A11" s="2" t="s">
        <v>29</v>
      </c>
      <c r="B11" s="2" t="s">
        <v>30</v>
      </c>
      <c r="C11" s="2" t="s">
        <v>31</v>
      </c>
      <c r="D11" s="2">
        <v>1700</v>
      </c>
      <c r="E11" s="2">
        <v>24</v>
      </c>
      <c r="F11" s="2">
        <v>19</v>
      </c>
      <c r="G11" s="2" t="s">
        <v>19</v>
      </c>
      <c r="H11" s="2" t="s">
        <v>19</v>
      </c>
    </row>
    <row r="12" spans="1:8" x14ac:dyDescent="0.4">
      <c r="A12" s="2" t="s">
        <v>32</v>
      </c>
      <c r="B12" s="2" t="s">
        <v>33</v>
      </c>
      <c r="C12" s="2" t="s">
        <v>34</v>
      </c>
      <c r="D12" s="2">
        <v>3000</v>
      </c>
      <c r="E12" s="2" t="s">
        <v>19</v>
      </c>
      <c r="F12" s="2" t="s">
        <v>19</v>
      </c>
      <c r="G12" s="2" t="s">
        <v>19</v>
      </c>
      <c r="H12" s="2" t="s">
        <v>19</v>
      </c>
    </row>
    <row r="13" spans="1:8" x14ac:dyDescent="0.4">
      <c r="A13" s="2" t="s">
        <v>35</v>
      </c>
      <c r="B13" s="2" t="s">
        <v>36</v>
      </c>
      <c r="C13" s="2" t="s">
        <v>37</v>
      </c>
      <c r="D13" s="2">
        <v>2630</v>
      </c>
      <c r="E13" s="2">
        <v>193</v>
      </c>
      <c r="F13" s="2">
        <v>41</v>
      </c>
      <c r="G13" s="2">
        <v>46</v>
      </c>
      <c r="H13" s="2">
        <v>106</v>
      </c>
    </row>
    <row r="14" spans="1:8" x14ac:dyDescent="0.4">
      <c r="A14" s="2" t="s">
        <v>38</v>
      </c>
      <c r="B14" s="2" t="s">
        <v>39</v>
      </c>
      <c r="C14" s="2" t="s">
        <v>40</v>
      </c>
      <c r="D14" s="2">
        <v>3100</v>
      </c>
      <c r="E14" s="2">
        <v>87</v>
      </c>
      <c r="F14" s="2">
        <v>41</v>
      </c>
      <c r="G14" s="2">
        <v>19</v>
      </c>
      <c r="H14" s="2">
        <v>27</v>
      </c>
    </row>
    <row r="15" spans="1:8" x14ac:dyDescent="0.4">
      <c r="A15" s="2" t="s">
        <v>41</v>
      </c>
      <c r="B15" s="2" t="s">
        <v>42</v>
      </c>
      <c r="C15" s="2" t="s">
        <v>43</v>
      </c>
      <c r="D15" s="2">
        <v>3100</v>
      </c>
      <c r="E15" s="2">
        <v>46</v>
      </c>
      <c r="F15" s="2">
        <v>23</v>
      </c>
      <c r="G15" s="2">
        <v>12</v>
      </c>
      <c r="H15" s="2">
        <v>11</v>
      </c>
    </row>
    <row r="16" spans="1:8" x14ac:dyDescent="0.4">
      <c r="A16" s="2" t="s">
        <v>44</v>
      </c>
      <c r="B16" s="2" t="s">
        <v>45</v>
      </c>
      <c r="C16" s="2" t="s">
        <v>46</v>
      </c>
      <c r="D16" s="2">
        <v>3100</v>
      </c>
      <c r="E16" s="2">
        <v>291</v>
      </c>
      <c r="F16" s="2">
        <v>75</v>
      </c>
      <c r="G16" s="2">
        <v>98</v>
      </c>
      <c r="H16" s="2">
        <v>118</v>
      </c>
    </row>
    <row r="17" spans="1:8" x14ac:dyDescent="0.4">
      <c r="A17" s="2" t="s">
        <v>47</v>
      </c>
      <c r="B17" s="2" t="s">
        <v>48</v>
      </c>
      <c r="C17" s="2" t="s">
        <v>49</v>
      </c>
      <c r="D17" s="2">
        <v>4000</v>
      </c>
      <c r="E17" s="2">
        <v>1379</v>
      </c>
      <c r="F17" s="2">
        <v>409</v>
      </c>
      <c r="G17" s="2">
        <v>469</v>
      </c>
      <c r="H17" s="2">
        <v>501</v>
      </c>
    </row>
    <row r="18" spans="1:8" x14ac:dyDescent="0.4">
      <c r="A18" s="2" t="s">
        <v>50</v>
      </c>
      <c r="B18" s="2" t="s">
        <v>51</v>
      </c>
      <c r="C18" s="2" t="s">
        <v>52</v>
      </c>
      <c r="D18" s="2">
        <v>4000</v>
      </c>
      <c r="E18" s="2">
        <v>14</v>
      </c>
      <c r="F18" s="2" t="s">
        <v>19</v>
      </c>
      <c r="G18" s="2" t="s">
        <v>19</v>
      </c>
      <c r="H18" s="2" t="s">
        <v>19</v>
      </c>
    </row>
    <row r="19" spans="1:8" x14ac:dyDescent="0.4">
      <c r="A19" s="2" t="s">
        <v>53</v>
      </c>
      <c r="B19" s="2" t="s">
        <v>54</v>
      </c>
      <c r="C19" s="2" t="s">
        <v>55</v>
      </c>
      <c r="D19" s="2">
        <v>4000</v>
      </c>
      <c r="E19" s="2">
        <v>14</v>
      </c>
      <c r="F19" s="2" t="s">
        <v>19</v>
      </c>
      <c r="G19" s="2" t="s">
        <v>19</v>
      </c>
      <c r="H19" s="2" t="s">
        <v>19</v>
      </c>
    </row>
    <row r="20" spans="1:8" x14ac:dyDescent="0.4">
      <c r="A20" s="2" t="s">
        <v>56</v>
      </c>
      <c r="B20" s="2" t="s">
        <v>57</v>
      </c>
      <c r="C20" s="2" t="s">
        <v>58</v>
      </c>
      <c r="D20" s="2">
        <v>4000</v>
      </c>
      <c r="E20" s="2" t="s">
        <v>19</v>
      </c>
      <c r="F20" s="2" t="s">
        <v>19</v>
      </c>
      <c r="G20" s="2" t="s">
        <v>19</v>
      </c>
      <c r="H20" s="2" t="s">
        <v>19</v>
      </c>
    </row>
    <row r="21" spans="1:8" x14ac:dyDescent="0.4">
      <c r="A21" s="2" t="s">
        <v>59</v>
      </c>
      <c r="B21" s="2" t="s">
        <v>60</v>
      </c>
      <c r="C21" s="2" t="s">
        <v>61</v>
      </c>
      <c r="D21" s="2">
        <v>5000</v>
      </c>
      <c r="E21" s="2">
        <v>627</v>
      </c>
      <c r="F21" s="2">
        <v>271</v>
      </c>
      <c r="G21" s="2">
        <v>193</v>
      </c>
      <c r="H21" s="2">
        <v>163</v>
      </c>
    </row>
    <row r="22" spans="1:8" x14ac:dyDescent="0.4">
      <c r="A22" s="2" t="s">
        <v>62</v>
      </c>
      <c r="B22" s="2" t="s">
        <v>63</v>
      </c>
      <c r="C22" s="2" t="s">
        <v>64</v>
      </c>
      <c r="D22" s="2">
        <v>110</v>
      </c>
      <c r="E22" s="2" t="s">
        <v>19</v>
      </c>
      <c r="F22" s="2" t="s">
        <v>19</v>
      </c>
      <c r="G22" s="2" t="s">
        <v>19</v>
      </c>
      <c r="H22" s="2" t="s">
        <v>19</v>
      </c>
    </row>
    <row r="23" spans="1:8" x14ac:dyDescent="0.4">
      <c r="A23" s="2" t="s">
        <v>65</v>
      </c>
      <c r="B23" s="2" t="s">
        <v>66</v>
      </c>
      <c r="C23" s="2" t="s">
        <v>67</v>
      </c>
      <c r="D23" s="2">
        <v>33</v>
      </c>
      <c r="E23" s="2" t="s">
        <v>19</v>
      </c>
      <c r="F23" s="2" t="s">
        <v>19</v>
      </c>
      <c r="G23" s="2" t="s">
        <v>19</v>
      </c>
      <c r="H23" s="2" t="s">
        <v>19</v>
      </c>
    </row>
    <row r="24" spans="1:8" x14ac:dyDescent="0.4">
      <c r="A24" s="2" t="s">
        <v>68</v>
      </c>
      <c r="B24" s="2" t="s">
        <v>69</v>
      </c>
      <c r="C24" s="2" t="s">
        <v>70</v>
      </c>
      <c r="D24" s="2">
        <v>105000</v>
      </c>
      <c r="E24" s="2" t="s">
        <v>19</v>
      </c>
      <c r="F24" s="2" t="s">
        <v>19</v>
      </c>
      <c r="G24" s="2" t="s">
        <v>19</v>
      </c>
      <c r="H24" s="2" t="s">
        <v>19</v>
      </c>
    </row>
    <row r="25" spans="1:8" x14ac:dyDescent="0.4">
      <c r="A25" s="2" t="s">
        <v>71</v>
      </c>
      <c r="B25" s="2" t="s">
        <v>72</v>
      </c>
      <c r="C25" s="2" t="s">
        <v>73</v>
      </c>
      <c r="D25" s="2">
        <v>50000</v>
      </c>
      <c r="E25" s="2" t="s">
        <v>19</v>
      </c>
      <c r="F25" s="2" t="s">
        <v>19</v>
      </c>
      <c r="G25" s="2" t="s">
        <v>19</v>
      </c>
      <c r="H25" s="2" t="s">
        <v>19</v>
      </c>
    </row>
    <row r="26" spans="1:8" x14ac:dyDescent="0.4">
      <c r="A26" s="2" t="s">
        <v>74</v>
      </c>
      <c r="B26" s="2" t="s">
        <v>75</v>
      </c>
      <c r="C26" s="2" t="s">
        <v>76</v>
      </c>
      <c r="D26" s="2">
        <v>840</v>
      </c>
      <c r="E26" s="2">
        <v>1802</v>
      </c>
      <c r="F26" s="2">
        <v>557</v>
      </c>
      <c r="G26" s="2">
        <v>557</v>
      </c>
      <c r="H26" s="2">
        <v>688</v>
      </c>
    </row>
    <row r="27" spans="1:8" x14ac:dyDescent="0.4">
      <c r="A27" s="2" t="s">
        <v>77</v>
      </c>
      <c r="B27" s="2" t="s">
        <v>78</v>
      </c>
      <c r="C27" s="2" t="s">
        <v>79</v>
      </c>
      <c r="D27" s="2">
        <v>1320</v>
      </c>
      <c r="E27" s="2">
        <v>1567</v>
      </c>
      <c r="F27" s="2">
        <v>744</v>
      </c>
      <c r="G27" s="2">
        <v>299</v>
      </c>
      <c r="H27" s="2">
        <v>524</v>
      </c>
    </row>
    <row r="28" spans="1:8" x14ac:dyDescent="0.4">
      <c r="A28" s="2" t="s">
        <v>80</v>
      </c>
      <c r="B28" s="2" t="s">
        <v>81</v>
      </c>
      <c r="C28" s="2" t="s">
        <v>82</v>
      </c>
      <c r="D28" s="2">
        <v>1800</v>
      </c>
      <c r="E28" s="2">
        <v>25780</v>
      </c>
      <c r="F28" s="2">
        <v>7574</v>
      </c>
      <c r="G28" s="2">
        <v>8379</v>
      </c>
      <c r="H28" s="2">
        <v>9827</v>
      </c>
    </row>
    <row r="29" spans="1:8" x14ac:dyDescent="0.4">
      <c r="A29" s="2" t="s">
        <v>83</v>
      </c>
      <c r="B29" s="2" t="s">
        <v>84</v>
      </c>
      <c r="C29" s="2" t="s">
        <v>85</v>
      </c>
      <c r="D29" s="2">
        <v>1800</v>
      </c>
      <c r="E29" s="2">
        <v>371</v>
      </c>
      <c r="F29" s="2">
        <v>146</v>
      </c>
      <c r="G29" s="2">
        <v>87</v>
      </c>
      <c r="H29" s="2">
        <v>138</v>
      </c>
    </row>
    <row r="30" spans="1:8" x14ac:dyDescent="0.4">
      <c r="A30" s="2" t="s">
        <v>86</v>
      </c>
      <c r="B30" s="2" t="s">
        <v>87</v>
      </c>
      <c r="C30" s="2" t="s">
        <v>88</v>
      </c>
      <c r="D30" s="2">
        <v>1800</v>
      </c>
      <c r="E30" s="2">
        <v>604</v>
      </c>
      <c r="F30" s="2">
        <v>460</v>
      </c>
      <c r="G30" s="2">
        <v>76</v>
      </c>
      <c r="H30" s="2">
        <v>68</v>
      </c>
    </row>
    <row r="31" spans="1:8" x14ac:dyDescent="0.4">
      <c r="A31" s="2" t="s">
        <v>89</v>
      </c>
      <c r="B31" s="2" t="s">
        <v>90</v>
      </c>
      <c r="C31" s="2" t="s">
        <v>91</v>
      </c>
      <c r="D31" s="2">
        <v>840</v>
      </c>
      <c r="E31" s="2">
        <v>1606</v>
      </c>
      <c r="F31" s="2">
        <v>577</v>
      </c>
      <c r="G31" s="2">
        <v>564</v>
      </c>
      <c r="H31" s="2">
        <v>465</v>
      </c>
    </row>
    <row r="32" spans="1:8" x14ac:dyDescent="0.4">
      <c r="A32" s="2" t="s">
        <v>92</v>
      </c>
      <c r="B32" s="2" t="s">
        <v>93</v>
      </c>
      <c r="C32" s="2" t="s">
        <v>94</v>
      </c>
      <c r="D32" s="2">
        <v>1320</v>
      </c>
      <c r="E32" s="2">
        <v>4200</v>
      </c>
      <c r="F32" s="2">
        <v>1032</v>
      </c>
      <c r="G32" s="2">
        <v>1253</v>
      </c>
      <c r="H32" s="2">
        <v>1915</v>
      </c>
    </row>
    <row r="33" spans="1:8" x14ac:dyDescent="0.4">
      <c r="A33" s="2" t="s">
        <v>95</v>
      </c>
      <c r="B33" s="2" t="s">
        <v>96</v>
      </c>
      <c r="C33" s="2" t="s">
        <v>97</v>
      </c>
      <c r="D33" s="2">
        <v>420</v>
      </c>
      <c r="E33" s="2">
        <v>763</v>
      </c>
      <c r="F33" s="2">
        <v>328</v>
      </c>
      <c r="G33" s="2">
        <v>71</v>
      </c>
      <c r="H33" s="2">
        <v>364</v>
      </c>
    </row>
    <row r="34" spans="1:8" x14ac:dyDescent="0.4">
      <c r="A34" s="2" t="s">
        <v>98</v>
      </c>
      <c r="B34" s="2" t="s">
        <v>99</v>
      </c>
      <c r="C34" s="2" t="s">
        <v>100</v>
      </c>
      <c r="D34" s="2">
        <v>660</v>
      </c>
      <c r="E34" s="2">
        <v>575</v>
      </c>
      <c r="F34" s="2">
        <v>279</v>
      </c>
      <c r="G34" s="2">
        <v>89</v>
      </c>
      <c r="H34" s="2">
        <v>207</v>
      </c>
    </row>
    <row r="35" spans="1:8" x14ac:dyDescent="0.4">
      <c r="A35" s="2" t="s">
        <v>101</v>
      </c>
      <c r="B35" s="2" t="s">
        <v>102</v>
      </c>
      <c r="C35" s="2" t="s">
        <v>103</v>
      </c>
      <c r="D35" s="2">
        <v>900</v>
      </c>
      <c r="E35" s="2">
        <v>1568</v>
      </c>
      <c r="F35" s="2">
        <v>464</v>
      </c>
      <c r="G35" s="2">
        <v>539</v>
      </c>
      <c r="H35" s="2">
        <v>565</v>
      </c>
    </row>
    <row r="36" spans="1:8" x14ac:dyDescent="0.4">
      <c r="A36" s="2" t="s">
        <v>104</v>
      </c>
      <c r="B36" s="2" t="s">
        <v>105</v>
      </c>
      <c r="C36" s="2" t="s">
        <v>106</v>
      </c>
      <c r="D36" s="2">
        <v>900</v>
      </c>
      <c r="E36" s="2" t="s">
        <v>19</v>
      </c>
      <c r="F36" s="2" t="s">
        <v>19</v>
      </c>
      <c r="G36" s="2" t="s">
        <v>19</v>
      </c>
      <c r="H36" s="2" t="s">
        <v>19</v>
      </c>
    </row>
    <row r="37" spans="1:8" x14ac:dyDescent="0.4">
      <c r="A37" s="2" t="s">
        <v>107</v>
      </c>
      <c r="B37" s="2" t="s">
        <v>108</v>
      </c>
      <c r="C37" s="2" t="s">
        <v>109</v>
      </c>
      <c r="D37" s="2">
        <v>900</v>
      </c>
      <c r="E37" s="2" t="s">
        <v>19</v>
      </c>
      <c r="F37" s="2" t="s">
        <v>19</v>
      </c>
      <c r="G37" s="2" t="s">
        <v>19</v>
      </c>
      <c r="H37" s="2" t="s">
        <v>19</v>
      </c>
    </row>
    <row r="38" spans="1:8" x14ac:dyDescent="0.4">
      <c r="A38" s="2" t="s">
        <v>110</v>
      </c>
      <c r="B38" s="2" t="s">
        <v>111</v>
      </c>
      <c r="C38" s="2" t="s">
        <v>112</v>
      </c>
      <c r="D38" s="2">
        <v>420</v>
      </c>
      <c r="E38" s="2">
        <v>458</v>
      </c>
      <c r="F38" s="2">
        <v>259</v>
      </c>
      <c r="G38" s="2">
        <v>44</v>
      </c>
      <c r="H38" s="2">
        <v>155</v>
      </c>
    </row>
    <row r="39" spans="1:8" x14ac:dyDescent="0.4">
      <c r="A39" s="2" t="s">
        <v>113</v>
      </c>
      <c r="B39" s="2" t="s">
        <v>114</v>
      </c>
      <c r="C39" s="2" t="s">
        <v>115</v>
      </c>
      <c r="D39" s="2">
        <v>660</v>
      </c>
      <c r="E39" s="2">
        <v>1380</v>
      </c>
      <c r="F39" s="2">
        <v>283</v>
      </c>
      <c r="G39" s="2">
        <v>816</v>
      </c>
      <c r="H39" s="2">
        <v>281</v>
      </c>
    </row>
    <row r="40" spans="1:8" x14ac:dyDescent="0.4">
      <c r="A40" s="2" t="s">
        <v>116</v>
      </c>
      <c r="B40" s="2" t="s">
        <v>117</v>
      </c>
      <c r="C40" s="2" t="s">
        <v>118</v>
      </c>
      <c r="D40" s="2">
        <v>63000</v>
      </c>
      <c r="E40" s="2">
        <v>276</v>
      </c>
      <c r="F40" s="2">
        <v>140</v>
      </c>
      <c r="G40" s="2">
        <v>74</v>
      </c>
      <c r="H40" s="2">
        <v>62</v>
      </c>
    </row>
    <row r="41" spans="1:8" x14ac:dyDescent="0.4">
      <c r="A41" s="2" t="s">
        <v>119</v>
      </c>
      <c r="B41" s="2" t="s">
        <v>120</v>
      </c>
      <c r="C41" s="2" t="s">
        <v>121</v>
      </c>
      <c r="D41" s="2">
        <v>8000</v>
      </c>
      <c r="E41" s="2">
        <v>60</v>
      </c>
      <c r="F41" s="2">
        <v>29</v>
      </c>
      <c r="G41" s="2" t="s">
        <v>19</v>
      </c>
      <c r="H41" s="2" t="s">
        <v>19</v>
      </c>
    </row>
    <row r="42" spans="1:8" x14ac:dyDescent="0.4">
      <c r="A42" s="2" t="s">
        <v>122</v>
      </c>
      <c r="B42" s="2" t="s">
        <v>123</v>
      </c>
      <c r="C42" s="2" t="s">
        <v>124</v>
      </c>
      <c r="D42" s="2">
        <v>63000</v>
      </c>
      <c r="E42" s="2">
        <v>126</v>
      </c>
      <c r="F42" s="2">
        <v>19</v>
      </c>
      <c r="G42" s="2">
        <v>38</v>
      </c>
      <c r="H42" s="2">
        <v>69</v>
      </c>
    </row>
    <row r="43" spans="1:8" x14ac:dyDescent="0.4">
      <c r="A43" s="2" t="s">
        <v>125</v>
      </c>
      <c r="B43" s="2" t="s">
        <v>126</v>
      </c>
      <c r="C43" s="2" t="s">
        <v>127</v>
      </c>
      <c r="D43" s="2">
        <v>3000</v>
      </c>
      <c r="E43" s="2">
        <v>18724</v>
      </c>
      <c r="F43" s="2">
        <v>8411</v>
      </c>
      <c r="G43" s="2">
        <v>5187</v>
      </c>
      <c r="H43" s="2">
        <v>5126</v>
      </c>
    </row>
    <row r="44" spans="1:8" x14ac:dyDescent="0.4">
      <c r="A44" s="2" t="s">
        <v>128</v>
      </c>
      <c r="B44" s="2" t="s">
        <v>129</v>
      </c>
      <c r="C44" s="2" t="s">
        <v>130</v>
      </c>
      <c r="D44" s="2">
        <v>187500</v>
      </c>
      <c r="E44" s="2" t="s">
        <v>19</v>
      </c>
      <c r="F44" s="2" t="s">
        <v>19</v>
      </c>
      <c r="G44" s="2" t="s">
        <v>19</v>
      </c>
      <c r="H44" s="2" t="s">
        <v>19</v>
      </c>
    </row>
    <row r="45" spans="1:8" x14ac:dyDescent="0.4">
      <c r="A45" s="2" t="s">
        <v>131</v>
      </c>
      <c r="B45" s="2" t="s">
        <v>132</v>
      </c>
      <c r="C45" s="2" t="s">
        <v>133</v>
      </c>
      <c r="D45" s="2">
        <v>187500</v>
      </c>
      <c r="E45" s="2" t="s">
        <v>19</v>
      </c>
      <c r="F45" s="2" t="s">
        <v>19</v>
      </c>
      <c r="G45" s="2" t="s">
        <v>19</v>
      </c>
      <c r="H45" s="2" t="s">
        <v>19</v>
      </c>
    </row>
    <row r="46" spans="1:8" x14ac:dyDescent="0.4">
      <c r="A46" s="2" t="s">
        <v>134</v>
      </c>
      <c r="B46" s="2" t="s">
        <v>135</v>
      </c>
      <c r="C46" s="2" t="s">
        <v>136</v>
      </c>
      <c r="D46" s="2">
        <v>110000</v>
      </c>
      <c r="E46" s="2">
        <v>160</v>
      </c>
      <c r="F46" s="2">
        <v>38</v>
      </c>
      <c r="G46" s="2">
        <v>102</v>
      </c>
      <c r="H46" s="2">
        <v>20</v>
      </c>
    </row>
    <row r="47" spans="1:8" x14ac:dyDescent="0.4">
      <c r="A47" s="2" t="s">
        <v>137</v>
      </c>
      <c r="B47" s="2" t="s">
        <v>138</v>
      </c>
      <c r="C47" s="2" t="s">
        <v>139</v>
      </c>
      <c r="D47" s="2">
        <v>110000</v>
      </c>
      <c r="E47" s="2" t="s">
        <v>19</v>
      </c>
      <c r="F47" s="2" t="s">
        <v>19</v>
      </c>
      <c r="G47" s="2" t="s">
        <v>19</v>
      </c>
      <c r="H47" s="2" t="s">
        <v>19</v>
      </c>
    </row>
    <row r="48" spans="1:8" x14ac:dyDescent="0.4">
      <c r="A48" s="2" t="s">
        <v>140</v>
      </c>
      <c r="B48" s="2" t="s">
        <v>141</v>
      </c>
      <c r="C48" s="2" t="s">
        <v>142</v>
      </c>
      <c r="D48" s="2">
        <v>30000</v>
      </c>
      <c r="E48" s="2" t="s">
        <v>19</v>
      </c>
      <c r="F48" s="2" t="s">
        <v>19</v>
      </c>
      <c r="G48" s="2" t="s">
        <v>19</v>
      </c>
      <c r="H48" s="2" t="s">
        <v>19</v>
      </c>
    </row>
    <row r="49" spans="1:8" x14ac:dyDescent="0.4">
      <c r="A49" s="2" t="s">
        <v>143</v>
      </c>
      <c r="B49" s="2" t="s">
        <v>144</v>
      </c>
      <c r="C49" s="2" t="s">
        <v>145</v>
      </c>
      <c r="D49" s="2">
        <v>9000</v>
      </c>
      <c r="E49" s="2">
        <v>28</v>
      </c>
      <c r="F49" s="2">
        <v>15</v>
      </c>
      <c r="G49" s="2" t="s">
        <v>19</v>
      </c>
      <c r="H49" s="2" t="s">
        <v>19</v>
      </c>
    </row>
    <row r="50" spans="1:8" x14ac:dyDescent="0.4">
      <c r="A50" s="2" t="s">
        <v>146</v>
      </c>
      <c r="B50" s="2" t="s">
        <v>147</v>
      </c>
      <c r="C50" s="2" t="s">
        <v>148</v>
      </c>
      <c r="D50" s="2">
        <v>6000</v>
      </c>
      <c r="E50" s="2" t="s">
        <v>19</v>
      </c>
      <c r="F50" s="2" t="s">
        <v>19</v>
      </c>
      <c r="G50" s="2" t="s">
        <v>19</v>
      </c>
      <c r="H50" s="2" t="s">
        <v>19</v>
      </c>
    </row>
    <row r="51" spans="1:8" x14ac:dyDescent="0.4">
      <c r="A51" s="2" t="s">
        <v>149</v>
      </c>
      <c r="B51" s="2" t="s">
        <v>150</v>
      </c>
      <c r="C51" s="2" t="s">
        <v>151</v>
      </c>
      <c r="D51" s="2">
        <v>80</v>
      </c>
      <c r="E51" s="2" t="s">
        <v>19</v>
      </c>
      <c r="F51" s="2" t="s">
        <v>19</v>
      </c>
      <c r="G51" s="2" t="s">
        <v>19</v>
      </c>
      <c r="H51" s="2" t="s">
        <v>19</v>
      </c>
    </row>
    <row r="52" spans="1:8" x14ac:dyDescent="0.4">
      <c r="A52" s="2" t="s">
        <v>152</v>
      </c>
      <c r="B52" s="2" t="s">
        <v>153</v>
      </c>
      <c r="C52" s="2" t="s">
        <v>154</v>
      </c>
      <c r="D52" s="2">
        <v>5000</v>
      </c>
      <c r="E52" s="2" t="s">
        <v>19</v>
      </c>
      <c r="F52" s="2" t="s">
        <v>19</v>
      </c>
      <c r="G52" s="2" t="s">
        <v>19</v>
      </c>
      <c r="H52" s="2" t="s">
        <v>19</v>
      </c>
    </row>
    <row r="53" spans="1:8" x14ac:dyDescent="0.4">
      <c r="A53" s="2" t="s">
        <v>155</v>
      </c>
      <c r="B53" s="2" t="s">
        <v>156</v>
      </c>
      <c r="C53" s="2" t="s">
        <v>157</v>
      </c>
      <c r="D53" s="2">
        <v>10000</v>
      </c>
      <c r="E53" s="2">
        <v>74</v>
      </c>
      <c r="F53" s="2">
        <v>37</v>
      </c>
      <c r="G53" s="2">
        <v>15</v>
      </c>
      <c r="H53" s="2">
        <v>22</v>
      </c>
    </row>
    <row r="54" spans="1:8" x14ac:dyDescent="0.4">
      <c r="A54" s="2" t="s">
        <v>158</v>
      </c>
      <c r="B54" s="2" t="s">
        <v>159</v>
      </c>
      <c r="C54" s="2" t="s">
        <v>160</v>
      </c>
      <c r="D54" s="2">
        <v>10000</v>
      </c>
      <c r="E54" s="2" t="s">
        <v>19</v>
      </c>
      <c r="F54" s="2" t="s">
        <v>19</v>
      </c>
      <c r="G54" s="2" t="s">
        <v>19</v>
      </c>
      <c r="H54" s="2" t="s">
        <v>19</v>
      </c>
    </row>
    <row r="55" spans="1:8" x14ac:dyDescent="0.4">
      <c r="A55" s="2" t="s">
        <v>161</v>
      </c>
      <c r="B55" s="2" t="s">
        <v>162</v>
      </c>
      <c r="C55" s="2" t="s">
        <v>163</v>
      </c>
      <c r="D55" s="2">
        <v>19000</v>
      </c>
      <c r="E55" s="2" t="s">
        <v>19</v>
      </c>
      <c r="F55" s="2" t="s">
        <v>19</v>
      </c>
      <c r="G55" s="2" t="s">
        <v>19</v>
      </c>
      <c r="H55" s="2" t="s">
        <v>19</v>
      </c>
    </row>
    <row r="56" spans="1:8" x14ac:dyDescent="0.4">
      <c r="A56" s="2" t="s">
        <v>164</v>
      </c>
      <c r="B56" s="2" t="s">
        <v>165</v>
      </c>
      <c r="C56" s="2" t="s">
        <v>166</v>
      </c>
      <c r="D56" s="2">
        <v>23000</v>
      </c>
      <c r="E56" s="2">
        <v>10</v>
      </c>
      <c r="F56" s="2" t="s">
        <v>19</v>
      </c>
      <c r="G56" s="2" t="s">
        <v>19</v>
      </c>
      <c r="H56" s="2" t="s">
        <v>19</v>
      </c>
    </row>
    <row r="57" spans="1:8" x14ac:dyDescent="0.4">
      <c r="A57" s="2" t="s">
        <v>167</v>
      </c>
      <c r="B57" s="2" t="s">
        <v>168</v>
      </c>
      <c r="C57" s="2" t="s">
        <v>169</v>
      </c>
      <c r="D57" s="2">
        <v>23000</v>
      </c>
      <c r="E57" s="2" t="s">
        <v>19</v>
      </c>
      <c r="F57" s="2" t="s">
        <v>19</v>
      </c>
      <c r="G57" s="2" t="s">
        <v>19</v>
      </c>
      <c r="H57" s="2" t="s">
        <v>19</v>
      </c>
    </row>
    <row r="58" spans="1:8" x14ac:dyDescent="0.4">
      <c r="A58" s="2" t="s">
        <v>170</v>
      </c>
      <c r="B58" s="2" t="s">
        <v>171</v>
      </c>
      <c r="C58" s="2" t="s">
        <v>172</v>
      </c>
      <c r="D58" s="2">
        <v>48600</v>
      </c>
      <c r="E58" s="2" t="s">
        <v>19</v>
      </c>
      <c r="F58" s="2" t="s">
        <v>19</v>
      </c>
      <c r="G58" s="2" t="s">
        <v>19</v>
      </c>
      <c r="H58" s="2" t="s">
        <v>19</v>
      </c>
    </row>
    <row r="59" spans="1:8" x14ac:dyDescent="0.4">
      <c r="A59" s="2" t="s">
        <v>173</v>
      </c>
      <c r="B59" s="2" t="s">
        <v>174</v>
      </c>
      <c r="C59" s="2" t="s">
        <v>175</v>
      </c>
      <c r="D59" s="2">
        <v>8000</v>
      </c>
      <c r="E59" s="2" t="s">
        <v>19</v>
      </c>
      <c r="F59" s="2" t="s">
        <v>19</v>
      </c>
      <c r="G59" s="2" t="s">
        <v>19</v>
      </c>
      <c r="H59" s="2" t="s">
        <v>19</v>
      </c>
    </row>
    <row r="60" spans="1:8" x14ac:dyDescent="0.4">
      <c r="A60" s="2" t="s">
        <v>176</v>
      </c>
      <c r="B60" s="2" t="s">
        <v>177</v>
      </c>
      <c r="C60" s="2" t="s">
        <v>178</v>
      </c>
      <c r="D60" s="2">
        <v>110</v>
      </c>
      <c r="E60" s="2">
        <v>1232</v>
      </c>
      <c r="F60" s="2">
        <v>463</v>
      </c>
      <c r="G60" s="2">
        <v>136</v>
      </c>
      <c r="H60" s="2">
        <v>633</v>
      </c>
    </row>
  </sheetData>
  <mergeCells count="6">
    <mergeCell ref="A4:A5"/>
    <mergeCell ref="B4:B5"/>
    <mergeCell ref="C4:C5"/>
    <mergeCell ref="D4:D5"/>
    <mergeCell ref="E4:E5"/>
    <mergeCell ref="F4:H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22" workbookViewId="0">
      <selection activeCell="A30" sqref="A30:XFD203"/>
    </sheetView>
  </sheetViews>
  <sheetFormatPr defaultRowHeight="18.75" x14ac:dyDescent="0.4"/>
  <cols>
    <col min="1" max="1" width="67.125" style="3" bestFit="1" customWidth="1"/>
    <col min="2" max="2" width="16.625" style="3" bestFit="1" customWidth="1"/>
    <col min="3" max="3" width="61.5" style="3" bestFit="1" customWidth="1"/>
    <col min="4" max="4" width="12.125" style="3" bestFit="1" customWidth="1"/>
    <col min="5" max="5" width="9" style="3"/>
    <col min="6" max="8" width="20.625" style="3" bestFit="1" customWidth="1"/>
    <col min="9" max="16384" width="9" style="3"/>
  </cols>
  <sheetData>
    <row r="1" spans="1:8" x14ac:dyDescent="0.4">
      <c r="A1" s="1" t="s">
        <v>0</v>
      </c>
      <c r="B1" s="2" t="s">
        <v>11</v>
      </c>
    </row>
    <row r="2" spans="1:8" x14ac:dyDescent="0.4">
      <c r="A2" s="1" t="s">
        <v>1</v>
      </c>
      <c r="B2" s="2" t="s">
        <v>180</v>
      </c>
    </row>
    <row r="3" spans="1:8" x14ac:dyDescent="0.4">
      <c r="A3" s="4"/>
      <c r="B3" s="5"/>
    </row>
    <row r="4" spans="1:8" x14ac:dyDescent="0.4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5" t="s">
        <v>7</v>
      </c>
      <c r="G4" s="16"/>
      <c r="H4" s="17"/>
    </row>
    <row r="5" spans="1:8" x14ac:dyDescent="0.4">
      <c r="A5" s="18"/>
      <c r="B5" s="18"/>
      <c r="C5" s="18"/>
      <c r="D5" s="18"/>
      <c r="E5" s="18"/>
      <c r="F5" s="6" t="s">
        <v>8</v>
      </c>
      <c r="G5" s="6" t="s">
        <v>9</v>
      </c>
      <c r="H5" s="6" t="s">
        <v>10</v>
      </c>
    </row>
    <row r="6" spans="1:8" x14ac:dyDescent="0.4">
      <c r="A6" s="2" t="s">
        <v>181</v>
      </c>
      <c r="B6" s="2" t="s">
        <v>182</v>
      </c>
      <c r="C6" s="2" t="s">
        <v>183</v>
      </c>
      <c r="D6" s="2">
        <v>330</v>
      </c>
      <c r="E6" s="2">
        <v>2426</v>
      </c>
      <c r="F6" s="2">
        <v>822</v>
      </c>
      <c r="G6" s="2">
        <v>875</v>
      </c>
      <c r="H6" s="2">
        <v>729</v>
      </c>
    </row>
    <row r="7" spans="1:8" x14ac:dyDescent="0.4">
      <c r="A7" s="2" t="s">
        <v>184</v>
      </c>
      <c r="B7" s="2" t="s">
        <v>185</v>
      </c>
      <c r="C7" s="2" t="s">
        <v>186</v>
      </c>
      <c r="D7" s="2">
        <v>100</v>
      </c>
      <c r="E7" s="2">
        <v>51615</v>
      </c>
      <c r="F7" s="2">
        <v>18757</v>
      </c>
      <c r="G7" s="2">
        <v>16176</v>
      </c>
      <c r="H7" s="2">
        <v>16682</v>
      </c>
    </row>
    <row r="8" spans="1:8" x14ac:dyDescent="0.4">
      <c r="A8" s="2" t="s">
        <v>187</v>
      </c>
      <c r="B8" s="2" t="s">
        <v>188</v>
      </c>
      <c r="C8" s="2" t="s">
        <v>189</v>
      </c>
      <c r="D8" s="2">
        <v>2000</v>
      </c>
      <c r="E8" s="2" t="s">
        <v>19</v>
      </c>
      <c r="F8" s="2" t="s">
        <v>19</v>
      </c>
      <c r="G8" s="2" t="s">
        <v>19</v>
      </c>
      <c r="H8" s="2" t="s">
        <v>19</v>
      </c>
    </row>
    <row r="9" spans="1:8" x14ac:dyDescent="0.4">
      <c r="A9" s="2" t="s">
        <v>190</v>
      </c>
      <c r="B9" s="2" t="s">
        <v>191</v>
      </c>
      <c r="C9" s="2" t="s">
        <v>192</v>
      </c>
      <c r="D9" s="2">
        <v>20</v>
      </c>
      <c r="E9" s="2" t="s">
        <v>19</v>
      </c>
      <c r="F9" s="2" t="s">
        <v>19</v>
      </c>
      <c r="G9" s="2" t="s">
        <v>19</v>
      </c>
      <c r="H9" s="2" t="s">
        <v>19</v>
      </c>
    </row>
    <row r="10" spans="1:8" x14ac:dyDescent="0.4">
      <c r="A10" s="2" t="s">
        <v>193</v>
      </c>
      <c r="B10" s="2" t="s">
        <v>194</v>
      </c>
      <c r="C10" s="2" t="s">
        <v>195</v>
      </c>
      <c r="D10" s="2">
        <v>80</v>
      </c>
      <c r="E10" s="2" t="s">
        <v>19</v>
      </c>
      <c r="F10" s="2" t="s">
        <v>19</v>
      </c>
      <c r="G10" s="2" t="s">
        <v>19</v>
      </c>
      <c r="H10" s="2" t="s">
        <v>19</v>
      </c>
    </row>
    <row r="11" spans="1:8" x14ac:dyDescent="0.4">
      <c r="A11" s="2" t="s">
        <v>196</v>
      </c>
      <c r="B11" s="2" t="s">
        <v>197</v>
      </c>
      <c r="C11" s="2" t="s">
        <v>198</v>
      </c>
      <c r="D11" s="2">
        <v>50</v>
      </c>
      <c r="E11" s="2" t="s">
        <v>19</v>
      </c>
      <c r="F11" s="2" t="s">
        <v>19</v>
      </c>
      <c r="G11" s="2" t="s">
        <v>19</v>
      </c>
      <c r="H11" s="2" t="s">
        <v>19</v>
      </c>
    </row>
    <row r="12" spans="1:8" x14ac:dyDescent="0.4">
      <c r="A12" s="2" t="s">
        <v>199</v>
      </c>
      <c r="B12" s="2" t="s">
        <v>200</v>
      </c>
      <c r="C12" s="2" t="s">
        <v>201</v>
      </c>
      <c r="D12" s="2">
        <v>30</v>
      </c>
      <c r="E12" s="2" t="s">
        <v>19</v>
      </c>
      <c r="F12" s="2" t="s">
        <v>19</v>
      </c>
      <c r="G12" s="2" t="s">
        <v>19</v>
      </c>
      <c r="H12" s="2" t="s">
        <v>19</v>
      </c>
    </row>
    <row r="13" spans="1:8" x14ac:dyDescent="0.4">
      <c r="A13" s="2" t="s">
        <v>202</v>
      </c>
      <c r="B13" s="2" t="s">
        <v>203</v>
      </c>
      <c r="C13" s="2" t="s">
        <v>204</v>
      </c>
      <c r="D13" s="2">
        <v>460</v>
      </c>
      <c r="E13" s="2">
        <v>2357</v>
      </c>
      <c r="F13" s="2">
        <v>659</v>
      </c>
      <c r="G13" s="2">
        <v>1073</v>
      </c>
      <c r="H13" s="2">
        <v>625</v>
      </c>
    </row>
    <row r="14" spans="1:8" x14ac:dyDescent="0.4">
      <c r="A14" s="2" t="s">
        <v>205</v>
      </c>
      <c r="B14" s="2" t="s">
        <v>206</v>
      </c>
      <c r="C14" s="2" t="s">
        <v>207</v>
      </c>
      <c r="D14" s="2">
        <v>30</v>
      </c>
      <c r="E14" s="2">
        <v>93</v>
      </c>
      <c r="F14" s="2">
        <v>48</v>
      </c>
      <c r="G14" s="2">
        <v>10</v>
      </c>
      <c r="H14" s="2">
        <v>35</v>
      </c>
    </row>
    <row r="15" spans="1:8" x14ac:dyDescent="0.4">
      <c r="A15" s="2" t="s">
        <v>208</v>
      </c>
      <c r="B15" s="2" t="s">
        <v>209</v>
      </c>
      <c r="C15" s="2" t="s">
        <v>210</v>
      </c>
      <c r="D15" s="2">
        <v>5000</v>
      </c>
      <c r="E15" s="2">
        <v>37</v>
      </c>
      <c r="F15" s="2" t="s">
        <v>19</v>
      </c>
      <c r="G15" s="2" t="s">
        <v>19</v>
      </c>
      <c r="H15" s="2">
        <v>28</v>
      </c>
    </row>
    <row r="16" spans="1:8" x14ac:dyDescent="0.4">
      <c r="A16" s="2" t="s">
        <v>211</v>
      </c>
      <c r="B16" s="2" t="s">
        <v>212</v>
      </c>
      <c r="C16" s="2" t="s">
        <v>213</v>
      </c>
      <c r="D16" s="2">
        <v>10000</v>
      </c>
      <c r="E16" s="2">
        <v>52</v>
      </c>
      <c r="F16" s="2">
        <v>48</v>
      </c>
      <c r="G16" s="2" t="s">
        <v>19</v>
      </c>
      <c r="H16" s="2" t="s">
        <v>19</v>
      </c>
    </row>
    <row r="17" spans="1:8" x14ac:dyDescent="0.4">
      <c r="A17" s="2" t="s">
        <v>214</v>
      </c>
      <c r="B17" s="2" t="s">
        <v>215</v>
      </c>
      <c r="C17" s="2" t="s">
        <v>216</v>
      </c>
      <c r="D17" s="2">
        <v>40000</v>
      </c>
      <c r="E17" s="2">
        <v>165</v>
      </c>
      <c r="F17" s="2">
        <v>40</v>
      </c>
      <c r="G17" s="2">
        <v>103</v>
      </c>
      <c r="H17" s="2">
        <v>22</v>
      </c>
    </row>
    <row r="18" spans="1:8" x14ac:dyDescent="0.4">
      <c r="A18" s="2" t="s">
        <v>217</v>
      </c>
      <c r="B18" s="2" t="s">
        <v>218</v>
      </c>
      <c r="C18" s="2" t="s">
        <v>219</v>
      </c>
      <c r="D18" s="2">
        <v>10000</v>
      </c>
      <c r="E18" s="2">
        <v>165</v>
      </c>
      <c r="F18" s="2">
        <v>40</v>
      </c>
      <c r="G18" s="2">
        <v>103</v>
      </c>
      <c r="H18" s="2">
        <v>22</v>
      </c>
    </row>
    <row r="19" spans="1:8" x14ac:dyDescent="0.4">
      <c r="A19" s="2" t="s">
        <v>220</v>
      </c>
      <c r="B19" s="2" t="s">
        <v>221</v>
      </c>
      <c r="C19" s="2" t="s">
        <v>222</v>
      </c>
      <c r="D19" s="2">
        <v>5000</v>
      </c>
      <c r="E19" s="2" t="s">
        <v>19</v>
      </c>
      <c r="F19" s="2" t="s">
        <v>19</v>
      </c>
      <c r="G19" s="2" t="s">
        <v>19</v>
      </c>
      <c r="H19" s="2" t="s">
        <v>19</v>
      </c>
    </row>
    <row r="20" spans="1:8" x14ac:dyDescent="0.4">
      <c r="A20" s="2" t="s">
        <v>223</v>
      </c>
      <c r="B20" s="2" t="s">
        <v>224</v>
      </c>
      <c r="C20" s="2" t="s">
        <v>225</v>
      </c>
      <c r="D20" s="2">
        <v>1000</v>
      </c>
      <c r="E20" s="2">
        <v>304</v>
      </c>
      <c r="F20" s="2">
        <v>114</v>
      </c>
      <c r="G20" s="2">
        <v>103</v>
      </c>
      <c r="H20" s="2">
        <v>87</v>
      </c>
    </row>
    <row r="21" spans="1:8" x14ac:dyDescent="0.4">
      <c r="A21" s="2" t="s">
        <v>226</v>
      </c>
      <c r="B21" s="2" t="s">
        <v>227</v>
      </c>
      <c r="C21" s="2" t="s">
        <v>228</v>
      </c>
      <c r="D21" s="2">
        <v>300</v>
      </c>
      <c r="E21" s="2">
        <v>11193</v>
      </c>
      <c r="F21" s="2">
        <v>4585</v>
      </c>
      <c r="G21" s="2">
        <v>3371</v>
      </c>
      <c r="H21" s="2">
        <v>3237</v>
      </c>
    </row>
    <row r="22" spans="1:8" x14ac:dyDescent="0.4">
      <c r="A22" s="2" t="s">
        <v>229</v>
      </c>
      <c r="B22" s="2" t="s">
        <v>230</v>
      </c>
      <c r="C22" s="2" t="s">
        <v>231</v>
      </c>
      <c r="D22" s="2">
        <v>450</v>
      </c>
      <c r="E22" s="2">
        <v>19125</v>
      </c>
      <c r="F22" s="2">
        <v>6496</v>
      </c>
      <c r="G22" s="2">
        <v>4670</v>
      </c>
      <c r="H22" s="2">
        <v>7959</v>
      </c>
    </row>
    <row r="23" spans="1:8" x14ac:dyDescent="0.4">
      <c r="A23" s="2" t="s">
        <v>232</v>
      </c>
      <c r="B23" s="2" t="s">
        <v>233</v>
      </c>
      <c r="C23" s="2" t="s">
        <v>234</v>
      </c>
      <c r="D23" s="2">
        <v>150</v>
      </c>
      <c r="E23" s="2">
        <v>405</v>
      </c>
      <c r="F23" s="2">
        <v>94</v>
      </c>
      <c r="G23" s="2">
        <v>166</v>
      </c>
      <c r="H23" s="2">
        <v>145</v>
      </c>
    </row>
    <row r="24" spans="1:8" x14ac:dyDescent="0.4">
      <c r="A24" s="2" t="s">
        <v>235</v>
      </c>
      <c r="B24" s="2" t="s">
        <v>236</v>
      </c>
      <c r="C24" s="2" t="s">
        <v>237</v>
      </c>
      <c r="D24" s="2">
        <v>150</v>
      </c>
      <c r="E24" s="2">
        <v>250</v>
      </c>
      <c r="F24" s="2">
        <v>28</v>
      </c>
      <c r="G24" s="2">
        <v>64</v>
      </c>
      <c r="H24" s="2">
        <v>158</v>
      </c>
    </row>
    <row r="25" spans="1:8" x14ac:dyDescent="0.4">
      <c r="A25" s="2" t="s">
        <v>238</v>
      </c>
      <c r="B25" s="2" t="s">
        <v>239</v>
      </c>
      <c r="C25" s="2" t="s">
        <v>240</v>
      </c>
      <c r="D25" s="2">
        <v>1000</v>
      </c>
      <c r="E25" s="2">
        <v>452</v>
      </c>
      <c r="F25" s="2">
        <v>208</v>
      </c>
      <c r="G25" s="2">
        <v>142</v>
      </c>
      <c r="H25" s="2">
        <v>102</v>
      </c>
    </row>
    <row r="26" spans="1:8" x14ac:dyDescent="0.4">
      <c r="A26" s="2" t="s">
        <v>241</v>
      </c>
      <c r="B26" s="2" t="s">
        <v>242</v>
      </c>
      <c r="C26" s="2" t="s">
        <v>243</v>
      </c>
      <c r="D26" s="2">
        <v>630</v>
      </c>
      <c r="E26" s="2" t="s">
        <v>19</v>
      </c>
      <c r="F26" s="2" t="s">
        <v>19</v>
      </c>
      <c r="G26" s="2" t="s">
        <v>19</v>
      </c>
      <c r="H26" s="2" t="s">
        <v>19</v>
      </c>
    </row>
    <row r="27" spans="1:8" x14ac:dyDescent="0.4">
      <c r="A27" s="2" t="s">
        <v>244</v>
      </c>
      <c r="B27" s="2" t="s">
        <v>245</v>
      </c>
      <c r="C27" s="2" t="s">
        <v>246</v>
      </c>
      <c r="D27" s="2">
        <v>4500</v>
      </c>
      <c r="E27" s="2" t="s">
        <v>19</v>
      </c>
      <c r="F27" s="2" t="s">
        <v>19</v>
      </c>
      <c r="G27" s="2" t="s">
        <v>19</v>
      </c>
      <c r="H27" s="2" t="s">
        <v>19</v>
      </c>
    </row>
    <row r="28" spans="1:8" x14ac:dyDescent="0.4">
      <c r="A28" s="2" t="s">
        <v>247</v>
      </c>
      <c r="B28" s="2" t="s">
        <v>248</v>
      </c>
      <c r="C28" s="2" t="s">
        <v>249</v>
      </c>
      <c r="D28" s="2">
        <v>6700</v>
      </c>
      <c r="E28" s="2" t="s">
        <v>19</v>
      </c>
      <c r="F28" s="2" t="s">
        <v>19</v>
      </c>
      <c r="G28" s="2" t="s">
        <v>19</v>
      </c>
      <c r="H28" s="2" t="s">
        <v>19</v>
      </c>
    </row>
    <row r="29" spans="1:8" x14ac:dyDescent="0.4">
      <c r="A29" s="2" t="s">
        <v>250</v>
      </c>
      <c r="B29" s="2" t="s">
        <v>251</v>
      </c>
      <c r="C29" s="2" t="s">
        <v>252</v>
      </c>
      <c r="D29" s="2">
        <v>300</v>
      </c>
      <c r="E29" s="2">
        <v>34</v>
      </c>
      <c r="F29" s="2">
        <v>24</v>
      </c>
      <c r="G29" s="2">
        <v>10</v>
      </c>
      <c r="H29" s="2" t="s">
        <v>19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53" workbookViewId="0">
      <selection activeCell="A61" sqref="A61:XFD203"/>
    </sheetView>
  </sheetViews>
  <sheetFormatPr defaultRowHeight="18.75" x14ac:dyDescent="0.4"/>
  <cols>
    <col min="1" max="1" width="67.125" style="3" bestFit="1" customWidth="1"/>
    <col min="2" max="2" width="16.625" style="3" bestFit="1" customWidth="1"/>
    <col min="3" max="3" width="61.5" style="3" bestFit="1" customWidth="1"/>
    <col min="4" max="4" width="12.125" style="3" bestFit="1" customWidth="1"/>
    <col min="5" max="5" width="9" style="3"/>
    <col min="6" max="8" width="20.625" style="3" bestFit="1" customWidth="1"/>
    <col min="9" max="16384" width="9" style="3"/>
  </cols>
  <sheetData>
    <row r="1" spans="1:8" x14ac:dyDescent="0.4">
      <c r="A1" s="1" t="s">
        <v>0</v>
      </c>
      <c r="B1" s="2" t="s">
        <v>179</v>
      </c>
    </row>
    <row r="2" spans="1:8" x14ac:dyDescent="0.4">
      <c r="A2" s="1" t="s">
        <v>1</v>
      </c>
      <c r="B2" s="2" t="s">
        <v>12</v>
      </c>
    </row>
    <row r="3" spans="1:8" x14ac:dyDescent="0.4">
      <c r="A3" s="4"/>
      <c r="B3" s="5"/>
    </row>
    <row r="4" spans="1:8" x14ac:dyDescent="0.4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9" t="s">
        <v>7</v>
      </c>
      <c r="G4" s="10"/>
      <c r="H4" s="11"/>
    </row>
    <row r="5" spans="1:8" x14ac:dyDescent="0.4">
      <c r="A5" s="13"/>
      <c r="B5" s="13"/>
      <c r="C5" s="13"/>
      <c r="D5" s="13"/>
      <c r="E5" s="13"/>
      <c r="F5" s="6" t="s">
        <v>8</v>
      </c>
      <c r="G5" s="6" t="s">
        <v>9</v>
      </c>
      <c r="H5" s="6" t="s">
        <v>10</v>
      </c>
    </row>
    <row r="6" spans="1:8" x14ac:dyDescent="0.4">
      <c r="A6" s="2" t="s">
        <v>13</v>
      </c>
      <c r="B6" s="2" t="s">
        <v>14</v>
      </c>
      <c r="C6" s="2" t="s">
        <v>15</v>
      </c>
      <c r="D6" s="2">
        <v>2700</v>
      </c>
      <c r="E6" s="2">
        <v>31</v>
      </c>
      <c r="F6" s="2" t="s">
        <v>19</v>
      </c>
      <c r="G6" s="2" t="s">
        <v>19</v>
      </c>
      <c r="H6" s="2">
        <v>14</v>
      </c>
    </row>
    <row r="7" spans="1:8" x14ac:dyDescent="0.4">
      <c r="A7" s="2" t="s">
        <v>16</v>
      </c>
      <c r="B7" s="2" t="s">
        <v>17</v>
      </c>
      <c r="C7" s="2" t="s">
        <v>18</v>
      </c>
      <c r="D7" s="2">
        <v>2700</v>
      </c>
      <c r="E7" s="2" t="s">
        <v>19</v>
      </c>
      <c r="F7" s="2" t="s">
        <v>19</v>
      </c>
      <c r="G7" s="2" t="s">
        <v>19</v>
      </c>
      <c r="H7" s="2" t="s">
        <v>19</v>
      </c>
    </row>
    <row r="8" spans="1:8" x14ac:dyDescent="0.4">
      <c r="A8" s="2" t="s">
        <v>20</v>
      </c>
      <c r="B8" s="2" t="s">
        <v>21</v>
      </c>
      <c r="C8" s="2" t="s">
        <v>22</v>
      </c>
      <c r="D8" s="2">
        <v>2700</v>
      </c>
      <c r="E8" s="2">
        <v>209</v>
      </c>
      <c r="F8" s="2">
        <v>76</v>
      </c>
      <c r="G8" s="2">
        <v>91</v>
      </c>
      <c r="H8" s="2">
        <v>42</v>
      </c>
    </row>
    <row r="9" spans="1:8" x14ac:dyDescent="0.4">
      <c r="A9" s="2" t="s">
        <v>23</v>
      </c>
      <c r="B9" s="2" t="s">
        <v>24</v>
      </c>
      <c r="C9" s="2" t="s">
        <v>25</v>
      </c>
      <c r="D9" s="2">
        <v>1390</v>
      </c>
      <c r="E9" s="2">
        <v>20</v>
      </c>
      <c r="F9" s="2">
        <v>11</v>
      </c>
      <c r="G9" s="2" t="s">
        <v>19</v>
      </c>
      <c r="H9" s="2" t="s">
        <v>19</v>
      </c>
    </row>
    <row r="10" spans="1:8" x14ac:dyDescent="0.4">
      <c r="A10" s="2" t="s">
        <v>26</v>
      </c>
      <c r="B10" s="2" t="s">
        <v>27</v>
      </c>
      <c r="C10" s="2" t="s">
        <v>28</v>
      </c>
      <c r="D10" s="2">
        <v>1390</v>
      </c>
      <c r="E10" s="2" t="s">
        <v>19</v>
      </c>
      <c r="F10" s="2" t="s">
        <v>19</v>
      </c>
      <c r="G10" s="2" t="s">
        <v>19</v>
      </c>
      <c r="H10" s="2" t="s">
        <v>19</v>
      </c>
    </row>
    <row r="11" spans="1:8" x14ac:dyDescent="0.4">
      <c r="A11" s="2" t="s">
        <v>29</v>
      </c>
      <c r="B11" s="2" t="s">
        <v>30</v>
      </c>
      <c r="C11" s="2" t="s">
        <v>31</v>
      </c>
      <c r="D11" s="2">
        <v>1700</v>
      </c>
      <c r="E11" s="2" t="s">
        <v>19</v>
      </c>
      <c r="F11" s="2" t="s">
        <v>19</v>
      </c>
      <c r="G11" s="2" t="s">
        <v>19</v>
      </c>
      <c r="H11" s="2" t="s">
        <v>19</v>
      </c>
    </row>
    <row r="12" spans="1:8" x14ac:dyDescent="0.4">
      <c r="A12" s="2" t="s">
        <v>32</v>
      </c>
      <c r="B12" s="2" t="s">
        <v>33</v>
      </c>
      <c r="C12" s="2" t="s">
        <v>34</v>
      </c>
      <c r="D12" s="2">
        <v>3000</v>
      </c>
      <c r="E12" s="2" t="s">
        <v>19</v>
      </c>
      <c r="F12" s="2" t="s">
        <v>19</v>
      </c>
      <c r="G12" s="2" t="s">
        <v>19</v>
      </c>
      <c r="H12" s="2" t="s">
        <v>19</v>
      </c>
    </row>
    <row r="13" spans="1:8" x14ac:dyDescent="0.4">
      <c r="A13" s="2" t="s">
        <v>35</v>
      </c>
      <c r="B13" s="2" t="s">
        <v>36</v>
      </c>
      <c r="C13" s="2" t="s">
        <v>37</v>
      </c>
      <c r="D13" s="2">
        <v>2630</v>
      </c>
      <c r="E13" s="2" t="s">
        <v>19</v>
      </c>
      <c r="F13" s="2" t="s">
        <v>19</v>
      </c>
      <c r="G13" s="2" t="s">
        <v>19</v>
      </c>
      <c r="H13" s="2" t="s">
        <v>19</v>
      </c>
    </row>
    <row r="14" spans="1:8" x14ac:dyDescent="0.4">
      <c r="A14" s="2" t="s">
        <v>38</v>
      </c>
      <c r="B14" s="2" t="s">
        <v>39</v>
      </c>
      <c r="C14" s="2" t="s">
        <v>40</v>
      </c>
      <c r="D14" s="2">
        <v>3100</v>
      </c>
      <c r="E14" s="2">
        <v>80</v>
      </c>
      <c r="F14" s="2">
        <v>30</v>
      </c>
      <c r="G14" s="2">
        <v>17</v>
      </c>
      <c r="H14" s="2">
        <v>33</v>
      </c>
    </row>
    <row r="15" spans="1:8" x14ac:dyDescent="0.4">
      <c r="A15" s="2" t="s">
        <v>41</v>
      </c>
      <c r="B15" s="2" t="s">
        <v>42</v>
      </c>
      <c r="C15" s="2" t="s">
        <v>43</v>
      </c>
      <c r="D15" s="2">
        <v>3100</v>
      </c>
      <c r="E15" s="2">
        <v>53</v>
      </c>
      <c r="F15" s="2">
        <v>18</v>
      </c>
      <c r="G15" s="2">
        <v>21</v>
      </c>
      <c r="H15" s="2">
        <v>14</v>
      </c>
    </row>
    <row r="16" spans="1:8" x14ac:dyDescent="0.4">
      <c r="A16" s="2" t="s">
        <v>44</v>
      </c>
      <c r="B16" s="2" t="s">
        <v>45</v>
      </c>
      <c r="C16" s="2" t="s">
        <v>46</v>
      </c>
      <c r="D16" s="2">
        <v>3100</v>
      </c>
      <c r="E16" s="2">
        <v>155</v>
      </c>
      <c r="F16" s="2">
        <v>50</v>
      </c>
      <c r="G16" s="2">
        <v>31</v>
      </c>
      <c r="H16" s="2">
        <v>74</v>
      </c>
    </row>
    <row r="17" spans="1:8" x14ac:dyDescent="0.4">
      <c r="A17" s="2" t="s">
        <v>47</v>
      </c>
      <c r="B17" s="2" t="s">
        <v>48</v>
      </c>
      <c r="C17" s="2" t="s">
        <v>49</v>
      </c>
      <c r="D17" s="2">
        <v>4000</v>
      </c>
      <c r="E17" s="2">
        <v>828</v>
      </c>
      <c r="F17" s="2">
        <v>286</v>
      </c>
      <c r="G17" s="2">
        <v>261</v>
      </c>
      <c r="H17" s="2">
        <v>281</v>
      </c>
    </row>
    <row r="18" spans="1:8" x14ac:dyDescent="0.4">
      <c r="A18" s="2" t="s">
        <v>50</v>
      </c>
      <c r="B18" s="2" t="s">
        <v>51</v>
      </c>
      <c r="C18" s="2" t="s">
        <v>52</v>
      </c>
      <c r="D18" s="2">
        <v>4000</v>
      </c>
      <c r="E18" s="2">
        <v>13</v>
      </c>
      <c r="F18" s="2" t="s">
        <v>19</v>
      </c>
      <c r="G18" s="2" t="s">
        <v>19</v>
      </c>
      <c r="H18" s="2" t="s">
        <v>19</v>
      </c>
    </row>
    <row r="19" spans="1:8" x14ac:dyDescent="0.4">
      <c r="A19" s="2" t="s">
        <v>53</v>
      </c>
      <c r="B19" s="2" t="s">
        <v>54</v>
      </c>
      <c r="C19" s="2" t="s">
        <v>55</v>
      </c>
      <c r="D19" s="2">
        <v>4000</v>
      </c>
      <c r="E19" s="2" t="s">
        <v>19</v>
      </c>
      <c r="F19" s="2" t="s">
        <v>19</v>
      </c>
      <c r="G19" s="2" t="s">
        <v>19</v>
      </c>
      <c r="H19" s="2" t="s">
        <v>19</v>
      </c>
    </row>
    <row r="20" spans="1:8" x14ac:dyDescent="0.4">
      <c r="A20" s="2" t="s">
        <v>56</v>
      </c>
      <c r="B20" s="2" t="s">
        <v>57</v>
      </c>
      <c r="C20" s="2" t="s">
        <v>58</v>
      </c>
      <c r="D20" s="2">
        <v>4000</v>
      </c>
      <c r="E20" s="2">
        <v>160</v>
      </c>
      <c r="F20" s="2">
        <v>89</v>
      </c>
      <c r="G20" s="2">
        <v>33</v>
      </c>
      <c r="H20" s="2">
        <v>38</v>
      </c>
    </row>
    <row r="21" spans="1:8" x14ac:dyDescent="0.4">
      <c r="A21" s="2" t="s">
        <v>59</v>
      </c>
      <c r="B21" s="2" t="s">
        <v>60</v>
      </c>
      <c r="C21" s="2" t="s">
        <v>61</v>
      </c>
      <c r="D21" s="2">
        <v>5000</v>
      </c>
      <c r="E21" s="2">
        <v>228</v>
      </c>
      <c r="F21" s="2">
        <v>83</v>
      </c>
      <c r="G21" s="2">
        <v>99</v>
      </c>
      <c r="H21" s="2">
        <v>46</v>
      </c>
    </row>
    <row r="22" spans="1:8" x14ac:dyDescent="0.4">
      <c r="A22" s="2" t="s">
        <v>62</v>
      </c>
      <c r="B22" s="2" t="s">
        <v>63</v>
      </c>
      <c r="C22" s="2" t="s">
        <v>64</v>
      </c>
      <c r="D22" s="2">
        <v>110</v>
      </c>
      <c r="E22" s="2" t="s">
        <v>19</v>
      </c>
      <c r="F22" s="2" t="s">
        <v>19</v>
      </c>
      <c r="G22" s="2" t="s">
        <v>19</v>
      </c>
      <c r="H22" s="2" t="s">
        <v>19</v>
      </c>
    </row>
    <row r="23" spans="1:8" x14ac:dyDescent="0.4">
      <c r="A23" s="2" t="s">
        <v>65</v>
      </c>
      <c r="B23" s="2" t="s">
        <v>66</v>
      </c>
      <c r="C23" s="2" t="s">
        <v>67</v>
      </c>
      <c r="D23" s="2">
        <v>33</v>
      </c>
      <c r="E23" s="2" t="s">
        <v>19</v>
      </c>
      <c r="F23" s="2" t="s">
        <v>19</v>
      </c>
      <c r="G23" s="2" t="s">
        <v>19</v>
      </c>
      <c r="H23" s="2" t="s">
        <v>19</v>
      </c>
    </row>
    <row r="24" spans="1:8" x14ac:dyDescent="0.4">
      <c r="A24" s="2" t="s">
        <v>68</v>
      </c>
      <c r="B24" s="2" t="s">
        <v>69</v>
      </c>
      <c r="C24" s="2" t="s">
        <v>70</v>
      </c>
      <c r="D24" s="2">
        <v>105000</v>
      </c>
      <c r="E24" s="2" t="s">
        <v>19</v>
      </c>
      <c r="F24" s="2" t="s">
        <v>19</v>
      </c>
      <c r="G24" s="2" t="s">
        <v>19</v>
      </c>
      <c r="H24" s="2" t="s">
        <v>19</v>
      </c>
    </row>
    <row r="25" spans="1:8" x14ac:dyDescent="0.4">
      <c r="A25" s="2" t="s">
        <v>71</v>
      </c>
      <c r="B25" s="2" t="s">
        <v>72</v>
      </c>
      <c r="C25" s="2" t="s">
        <v>73</v>
      </c>
      <c r="D25" s="2">
        <v>50000</v>
      </c>
      <c r="E25" s="2">
        <v>277</v>
      </c>
      <c r="F25" s="2">
        <v>121</v>
      </c>
      <c r="G25" s="2">
        <v>64</v>
      </c>
      <c r="H25" s="2">
        <v>92</v>
      </c>
    </row>
    <row r="26" spans="1:8" x14ac:dyDescent="0.4">
      <c r="A26" s="2" t="s">
        <v>74</v>
      </c>
      <c r="B26" s="2" t="s">
        <v>75</v>
      </c>
      <c r="C26" s="2" t="s">
        <v>76</v>
      </c>
      <c r="D26" s="2">
        <v>840</v>
      </c>
      <c r="E26" s="2">
        <v>393</v>
      </c>
      <c r="F26" s="2">
        <v>64</v>
      </c>
      <c r="G26" s="2">
        <v>147</v>
      </c>
      <c r="H26" s="2">
        <v>182</v>
      </c>
    </row>
    <row r="27" spans="1:8" x14ac:dyDescent="0.4">
      <c r="A27" s="2" t="s">
        <v>77</v>
      </c>
      <c r="B27" s="2" t="s">
        <v>78</v>
      </c>
      <c r="C27" s="2" t="s">
        <v>79</v>
      </c>
      <c r="D27" s="2">
        <v>1320</v>
      </c>
      <c r="E27" s="2">
        <v>901</v>
      </c>
      <c r="F27" s="2">
        <v>289</v>
      </c>
      <c r="G27" s="2">
        <v>184</v>
      </c>
      <c r="H27" s="2">
        <v>428</v>
      </c>
    </row>
    <row r="28" spans="1:8" x14ac:dyDescent="0.4">
      <c r="A28" s="2" t="s">
        <v>80</v>
      </c>
      <c r="B28" s="2" t="s">
        <v>81</v>
      </c>
      <c r="C28" s="2" t="s">
        <v>82</v>
      </c>
      <c r="D28" s="2">
        <v>1800</v>
      </c>
      <c r="E28" s="2">
        <v>9949</v>
      </c>
      <c r="F28" s="2">
        <v>3073</v>
      </c>
      <c r="G28" s="2">
        <v>3324</v>
      </c>
      <c r="H28" s="2">
        <v>3552</v>
      </c>
    </row>
    <row r="29" spans="1:8" x14ac:dyDescent="0.4">
      <c r="A29" s="2" t="s">
        <v>83</v>
      </c>
      <c r="B29" s="2" t="s">
        <v>84</v>
      </c>
      <c r="C29" s="2" t="s">
        <v>85</v>
      </c>
      <c r="D29" s="2">
        <v>1800</v>
      </c>
      <c r="E29" s="2">
        <v>141</v>
      </c>
      <c r="F29" s="2">
        <v>27</v>
      </c>
      <c r="G29" s="2">
        <v>65</v>
      </c>
      <c r="H29" s="2">
        <v>49</v>
      </c>
    </row>
    <row r="30" spans="1:8" x14ac:dyDescent="0.4">
      <c r="A30" s="2" t="s">
        <v>86</v>
      </c>
      <c r="B30" s="2" t="s">
        <v>87</v>
      </c>
      <c r="C30" s="2" t="s">
        <v>88</v>
      </c>
      <c r="D30" s="2">
        <v>1800</v>
      </c>
      <c r="E30" s="2">
        <v>141</v>
      </c>
      <c r="F30" s="2">
        <v>108</v>
      </c>
      <c r="G30" s="2" t="s">
        <v>19</v>
      </c>
      <c r="H30" s="2">
        <v>33</v>
      </c>
    </row>
    <row r="31" spans="1:8" x14ac:dyDescent="0.4">
      <c r="A31" s="2" t="s">
        <v>89</v>
      </c>
      <c r="B31" s="2" t="s">
        <v>90</v>
      </c>
      <c r="C31" s="2" t="s">
        <v>91</v>
      </c>
      <c r="D31" s="2">
        <v>840</v>
      </c>
      <c r="E31" s="2">
        <v>1929</v>
      </c>
      <c r="F31" s="2">
        <v>671</v>
      </c>
      <c r="G31" s="2">
        <v>821</v>
      </c>
      <c r="H31" s="2">
        <v>437</v>
      </c>
    </row>
    <row r="32" spans="1:8" x14ac:dyDescent="0.4">
      <c r="A32" s="2" t="s">
        <v>92</v>
      </c>
      <c r="B32" s="2" t="s">
        <v>93</v>
      </c>
      <c r="C32" s="2" t="s">
        <v>94</v>
      </c>
      <c r="D32" s="2">
        <v>1320</v>
      </c>
      <c r="E32" s="2">
        <v>2013</v>
      </c>
      <c r="F32" s="2">
        <v>670</v>
      </c>
      <c r="G32" s="2">
        <v>366</v>
      </c>
      <c r="H32" s="2">
        <v>977</v>
      </c>
    </row>
    <row r="33" spans="1:8" x14ac:dyDescent="0.4">
      <c r="A33" s="2" t="s">
        <v>95</v>
      </c>
      <c r="B33" s="2" t="s">
        <v>96</v>
      </c>
      <c r="C33" s="2" t="s">
        <v>97</v>
      </c>
      <c r="D33" s="2">
        <v>420</v>
      </c>
      <c r="E33" s="2">
        <v>315</v>
      </c>
      <c r="F33" s="2">
        <v>145</v>
      </c>
      <c r="G33" s="2">
        <v>66</v>
      </c>
      <c r="H33" s="2">
        <v>104</v>
      </c>
    </row>
    <row r="34" spans="1:8" x14ac:dyDescent="0.4">
      <c r="A34" s="2" t="s">
        <v>98</v>
      </c>
      <c r="B34" s="2" t="s">
        <v>99</v>
      </c>
      <c r="C34" s="2" t="s">
        <v>100</v>
      </c>
      <c r="D34" s="2">
        <v>660</v>
      </c>
      <c r="E34" s="2">
        <v>108</v>
      </c>
      <c r="F34" s="2">
        <v>48</v>
      </c>
      <c r="G34" s="2">
        <v>22</v>
      </c>
      <c r="H34" s="2">
        <v>38</v>
      </c>
    </row>
    <row r="35" spans="1:8" x14ac:dyDescent="0.4">
      <c r="A35" s="2" t="s">
        <v>101</v>
      </c>
      <c r="B35" s="2" t="s">
        <v>102</v>
      </c>
      <c r="C35" s="2" t="s">
        <v>103</v>
      </c>
      <c r="D35" s="2">
        <v>900</v>
      </c>
      <c r="E35" s="2">
        <v>325</v>
      </c>
      <c r="F35" s="2">
        <v>106</v>
      </c>
      <c r="G35" s="2">
        <v>152</v>
      </c>
      <c r="H35" s="2">
        <v>67</v>
      </c>
    </row>
    <row r="36" spans="1:8" x14ac:dyDescent="0.4">
      <c r="A36" s="2" t="s">
        <v>104</v>
      </c>
      <c r="B36" s="2" t="s">
        <v>105</v>
      </c>
      <c r="C36" s="2" t="s">
        <v>106</v>
      </c>
      <c r="D36" s="2">
        <v>900</v>
      </c>
      <c r="E36" s="2">
        <v>63</v>
      </c>
      <c r="F36" s="2">
        <v>11</v>
      </c>
      <c r="G36" s="2">
        <v>42</v>
      </c>
      <c r="H36" s="2">
        <v>10</v>
      </c>
    </row>
    <row r="37" spans="1:8" x14ac:dyDescent="0.4">
      <c r="A37" s="2" t="s">
        <v>107</v>
      </c>
      <c r="B37" s="2" t="s">
        <v>108</v>
      </c>
      <c r="C37" s="2" t="s">
        <v>109</v>
      </c>
      <c r="D37" s="2">
        <v>900</v>
      </c>
      <c r="E37" s="2">
        <v>30</v>
      </c>
      <c r="F37" s="2" t="s">
        <v>19</v>
      </c>
      <c r="G37" s="2">
        <v>30</v>
      </c>
      <c r="H37" s="2" t="s">
        <v>19</v>
      </c>
    </row>
    <row r="38" spans="1:8" x14ac:dyDescent="0.4">
      <c r="A38" s="2" t="s">
        <v>110</v>
      </c>
      <c r="B38" s="2" t="s">
        <v>111</v>
      </c>
      <c r="C38" s="2" t="s">
        <v>112</v>
      </c>
      <c r="D38" s="2">
        <v>420</v>
      </c>
      <c r="E38" s="2">
        <v>376</v>
      </c>
      <c r="F38" s="2">
        <v>151</v>
      </c>
      <c r="G38" s="2">
        <v>124</v>
      </c>
      <c r="H38" s="2">
        <v>101</v>
      </c>
    </row>
    <row r="39" spans="1:8" x14ac:dyDescent="0.4">
      <c r="A39" s="2" t="s">
        <v>113</v>
      </c>
      <c r="B39" s="2" t="s">
        <v>114</v>
      </c>
      <c r="C39" s="2" t="s">
        <v>115</v>
      </c>
      <c r="D39" s="2">
        <v>660</v>
      </c>
      <c r="E39" s="2">
        <v>290</v>
      </c>
      <c r="F39" s="2">
        <v>71</v>
      </c>
      <c r="G39" s="2">
        <v>67</v>
      </c>
      <c r="H39" s="2">
        <v>152</v>
      </c>
    </row>
    <row r="40" spans="1:8" x14ac:dyDescent="0.4">
      <c r="A40" s="2" t="s">
        <v>116</v>
      </c>
      <c r="B40" s="2" t="s">
        <v>117</v>
      </c>
      <c r="C40" s="2" t="s">
        <v>118</v>
      </c>
      <c r="D40" s="2">
        <v>63000</v>
      </c>
      <c r="E40" s="2">
        <v>100</v>
      </c>
      <c r="F40" s="2">
        <v>61</v>
      </c>
      <c r="G40" s="2">
        <v>16</v>
      </c>
      <c r="H40" s="2">
        <v>23</v>
      </c>
    </row>
    <row r="41" spans="1:8" x14ac:dyDescent="0.4">
      <c r="A41" s="2" t="s">
        <v>119</v>
      </c>
      <c r="B41" s="2" t="s">
        <v>120</v>
      </c>
      <c r="C41" s="2" t="s">
        <v>121</v>
      </c>
      <c r="D41" s="2">
        <v>8000</v>
      </c>
      <c r="E41" s="2">
        <v>44</v>
      </c>
      <c r="F41" s="2" t="s">
        <v>19</v>
      </c>
      <c r="G41" s="2">
        <v>20</v>
      </c>
      <c r="H41" s="2" t="s">
        <v>19</v>
      </c>
    </row>
    <row r="42" spans="1:8" x14ac:dyDescent="0.4">
      <c r="A42" s="2" t="s">
        <v>122</v>
      </c>
      <c r="B42" s="2" t="s">
        <v>123</v>
      </c>
      <c r="C42" s="2" t="s">
        <v>124</v>
      </c>
      <c r="D42" s="2">
        <v>63000</v>
      </c>
      <c r="E42" s="2">
        <v>80</v>
      </c>
      <c r="F42" s="2">
        <v>11</v>
      </c>
      <c r="G42" s="2">
        <v>23</v>
      </c>
      <c r="H42" s="2">
        <v>46</v>
      </c>
    </row>
    <row r="43" spans="1:8" x14ac:dyDescent="0.4">
      <c r="A43" s="2" t="s">
        <v>125</v>
      </c>
      <c r="B43" s="2" t="s">
        <v>126</v>
      </c>
      <c r="C43" s="2" t="s">
        <v>127</v>
      </c>
      <c r="D43" s="2">
        <v>3000</v>
      </c>
      <c r="E43" s="2">
        <v>3794</v>
      </c>
      <c r="F43" s="2">
        <v>1418</v>
      </c>
      <c r="G43" s="2">
        <v>1657</v>
      </c>
      <c r="H43" s="2">
        <v>719</v>
      </c>
    </row>
    <row r="44" spans="1:8" x14ac:dyDescent="0.4">
      <c r="A44" s="2" t="s">
        <v>128</v>
      </c>
      <c r="B44" s="2" t="s">
        <v>129</v>
      </c>
      <c r="C44" s="2" t="s">
        <v>130</v>
      </c>
      <c r="D44" s="2">
        <v>187500</v>
      </c>
      <c r="E44" s="2" t="s">
        <v>19</v>
      </c>
      <c r="F44" s="2" t="s">
        <v>19</v>
      </c>
      <c r="G44" s="2" t="s">
        <v>19</v>
      </c>
      <c r="H44" s="2" t="s">
        <v>19</v>
      </c>
    </row>
    <row r="45" spans="1:8" x14ac:dyDescent="0.4">
      <c r="A45" s="2" t="s">
        <v>131</v>
      </c>
      <c r="B45" s="2" t="s">
        <v>132</v>
      </c>
      <c r="C45" s="2" t="s">
        <v>133</v>
      </c>
      <c r="D45" s="2">
        <v>187500</v>
      </c>
      <c r="E45" s="2" t="s">
        <v>19</v>
      </c>
      <c r="F45" s="2" t="s">
        <v>19</v>
      </c>
      <c r="G45" s="2" t="s">
        <v>19</v>
      </c>
      <c r="H45" s="2" t="s">
        <v>19</v>
      </c>
    </row>
    <row r="46" spans="1:8" x14ac:dyDescent="0.4">
      <c r="A46" s="2" t="s">
        <v>134</v>
      </c>
      <c r="B46" s="2" t="s">
        <v>135</v>
      </c>
      <c r="C46" s="2" t="s">
        <v>136</v>
      </c>
      <c r="D46" s="2">
        <v>110000</v>
      </c>
      <c r="E46" s="2" t="s">
        <v>19</v>
      </c>
      <c r="F46" s="2" t="s">
        <v>19</v>
      </c>
      <c r="G46" s="2" t="s">
        <v>19</v>
      </c>
      <c r="H46" s="2" t="s">
        <v>19</v>
      </c>
    </row>
    <row r="47" spans="1:8" x14ac:dyDescent="0.4">
      <c r="A47" s="2" t="s">
        <v>137</v>
      </c>
      <c r="B47" s="2" t="s">
        <v>138</v>
      </c>
      <c r="C47" s="2" t="s">
        <v>139</v>
      </c>
      <c r="D47" s="2">
        <v>110000</v>
      </c>
      <c r="E47" s="2" t="s">
        <v>19</v>
      </c>
      <c r="F47" s="2" t="s">
        <v>19</v>
      </c>
      <c r="G47" s="2" t="s">
        <v>19</v>
      </c>
      <c r="H47" s="2" t="s">
        <v>19</v>
      </c>
    </row>
    <row r="48" spans="1:8" x14ac:dyDescent="0.4">
      <c r="A48" s="2" t="s">
        <v>140</v>
      </c>
      <c r="B48" s="2" t="s">
        <v>141</v>
      </c>
      <c r="C48" s="2" t="s">
        <v>142</v>
      </c>
      <c r="D48" s="2">
        <v>30000</v>
      </c>
      <c r="E48" s="2" t="s">
        <v>19</v>
      </c>
      <c r="F48" s="2" t="s">
        <v>19</v>
      </c>
      <c r="G48" s="2" t="s">
        <v>19</v>
      </c>
      <c r="H48" s="2" t="s">
        <v>19</v>
      </c>
    </row>
    <row r="49" spans="1:8" x14ac:dyDescent="0.4">
      <c r="A49" s="2" t="s">
        <v>143</v>
      </c>
      <c r="B49" s="2" t="s">
        <v>144</v>
      </c>
      <c r="C49" s="2" t="s">
        <v>145</v>
      </c>
      <c r="D49" s="2">
        <v>9000</v>
      </c>
      <c r="E49" s="2" t="s">
        <v>19</v>
      </c>
      <c r="F49" s="2" t="s">
        <v>19</v>
      </c>
      <c r="G49" s="2" t="s">
        <v>19</v>
      </c>
      <c r="H49" s="2" t="s">
        <v>19</v>
      </c>
    </row>
    <row r="50" spans="1:8" x14ac:dyDescent="0.4">
      <c r="A50" s="2" t="s">
        <v>146</v>
      </c>
      <c r="B50" s="2" t="s">
        <v>147</v>
      </c>
      <c r="C50" s="2" t="s">
        <v>148</v>
      </c>
      <c r="D50" s="2">
        <v>6000</v>
      </c>
      <c r="E50" s="2" t="s">
        <v>19</v>
      </c>
      <c r="F50" s="2" t="s">
        <v>19</v>
      </c>
      <c r="G50" s="2" t="s">
        <v>19</v>
      </c>
      <c r="H50" s="2" t="s">
        <v>19</v>
      </c>
    </row>
    <row r="51" spans="1:8" x14ac:dyDescent="0.4">
      <c r="A51" s="2" t="s">
        <v>149</v>
      </c>
      <c r="B51" s="2" t="s">
        <v>150</v>
      </c>
      <c r="C51" s="2" t="s">
        <v>151</v>
      </c>
      <c r="D51" s="2">
        <v>80</v>
      </c>
      <c r="E51" s="2" t="s">
        <v>19</v>
      </c>
      <c r="F51" s="2" t="s">
        <v>19</v>
      </c>
      <c r="G51" s="2" t="s">
        <v>19</v>
      </c>
      <c r="H51" s="2" t="s">
        <v>19</v>
      </c>
    </row>
    <row r="52" spans="1:8" x14ac:dyDescent="0.4">
      <c r="A52" s="2" t="s">
        <v>152</v>
      </c>
      <c r="B52" s="2" t="s">
        <v>153</v>
      </c>
      <c r="C52" s="2" t="s">
        <v>154</v>
      </c>
      <c r="D52" s="2">
        <v>5000</v>
      </c>
      <c r="E52" s="2" t="s">
        <v>19</v>
      </c>
      <c r="F52" s="2" t="s">
        <v>19</v>
      </c>
      <c r="G52" s="2" t="s">
        <v>19</v>
      </c>
      <c r="H52" s="2" t="s">
        <v>19</v>
      </c>
    </row>
    <row r="53" spans="1:8" x14ac:dyDescent="0.4">
      <c r="A53" s="2" t="s">
        <v>155</v>
      </c>
      <c r="B53" s="2" t="s">
        <v>156</v>
      </c>
      <c r="C53" s="2" t="s">
        <v>157</v>
      </c>
      <c r="D53" s="2">
        <v>10000</v>
      </c>
      <c r="E53" s="2">
        <v>87</v>
      </c>
      <c r="F53" s="2">
        <v>26</v>
      </c>
      <c r="G53" s="2">
        <v>34</v>
      </c>
      <c r="H53" s="2">
        <v>27</v>
      </c>
    </row>
    <row r="54" spans="1:8" x14ac:dyDescent="0.4">
      <c r="A54" s="2" t="s">
        <v>158</v>
      </c>
      <c r="B54" s="2" t="s">
        <v>159</v>
      </c>
      <c r="C54" s="2" t="s">
        <v>160</v>
      </c>
      <c r="D54" s="2">
        <v>10000</v>
      </c>
      <c r="E54" s="2" t="s">
        <v>19</v>
      </c>
      <c r="F54" s="2" t="s">
        <v>19</v>
      </c>
      <c r="G54" s="2" t="s">
        <v>19</v>
      </c>
      <c r="H54" s="2" t="s">
        <v>19</v>
      </c>
    </row>
    <row r="55" spans="1:8" x14ac:dyDescent="0.4">
      <c r="A55" s="2" t="s">
        <v>161</v>
      </c>
      <c r="B55" s="2" t="s">
        <v>162</v>
      </c>
      <c r="C55" s="2" t="s">
        <v>163</v>
      </c>
      <c r="D55" s="2">
        <v>19000</v>
      </c>
      <c r="E55" s="2" t="s">
        <v>19</v>
      </c>
      <c r="F55" s="2" t="s">
        <v>19</v>
      </c>
      <c r="G55" s="2" t="s">
        <v>19</v>
      </c>
      <c r="H55" s="2" t="s">
        <v>19</v>
      </c>
    </row>
    <row r="56" spans="1:8" x14ac:dyDescent="0.4">
      <c r="A56" s="2" t="s">
        <v>164</v>
      </c>
      <c r="B56" s="2" t="s">
        <v>165</v>
      </c>
      <c r="C56" s="2" t="s">
        <v>166</v>
      </c>
      <c r="D56" s="2">
        <v>23000</v>
      </c>
      <c r="E56" s="2">
        <v>27</v>
      </c>
      <c r="F56" s="2" t="s">
        <v>19</v>
      </c>
      <c r="G56" s="2">
        <v>20</v>
      </c>
      <c r="H56" s="2" t="s">
        <v>19</v>
      </c>
    </row>
    <row r="57" spans="1:8" x14ac:dyDescent="0.4">
      <c r="A57" s="2" t="s">
        <v>167</v>
      </c>
      <c r="B57" s="2" t="s">
        <v>168</v>
      </c>
      <c r="C57" s="2" t="s">
        <v>169</v>
      </c>
      <c r="D57" s="2">
        <v>23000</v>
      </c>
      <c r="E57" s="2" t="s">
        <v>19</v>
      </c>
      <c r="F57" s="2" t="s">
        <v>19</v>
      </c>
      <c r="G57" s="2" t="s">
        <v>19</v>
      </c>
      <c r="H57" s="2" t="s">
        <v>19</v>
      </c>
    </row>
    <row r="58" spans="1:8" x14ac:dyDescent="0.4">
      <c r="A58" s="2" t="s">
        <v>170</v>
      </c>
      <c r="B58" s="2" t="s">
        <v>171</v>
      </c>
      <c r="C58" s="2" t="s">
        <v>172</v>
      </c>
      <c r="D58" s="2">
        <v>48600</v>
      </c>
      <c r="E58" s="2">
        <v>139</v>
      </c>
      <c r="F58" s="2">
        <v>81</v>
      </c>
      <c r="G58" s="2">
        <v>19</v>
      </c>
      <c r="H58" s="2">
        <v>39</v>
      </c>
    </row>
    <row r="59" spans="1:8" x14ac:dyDescent="0.4">
      <c r="A59" s="2" t="s">
        <v>173</v>
      </c>
      <c r="B59" s="2" t="s">
        <v>174</v>
      </c>
      <c r="C59" s="2" t="s">
        <v>175</v>
      </c>
      <c r="D59" s="2">
        <v>8000</v>
      </c>
      <c r="E59" s="2" t="s">
        <v>19</v>
      </c>
      <c r="F59" s="2" t="s">
        <v>19</v>
      </c>
      <c r="G59" s="2" t="s">
        <v>19</v>
      </c>
      <c r="H59" s="2" t="s">
        <v>19</v>
      </c>
    </row>
    <row r="60" spans="1:8" x14ac:dyDescent="0.4">
      <c r="A60" s="2" t="s">
        <v>176</v>
      </c>
      <c r="B60" s="2" t="s">
        <v>177</v>
      </c>
      <c r="C60" s="2" t="s">
        <v>178</v>
      </c>
      <c r="D60" s="2">
        <v>110</v>
      </c>
      <c r="E60" s="2">
        <v>4884</v>
      </c>
      <c r="F60" s="2">
        <v>2345</v>
      </c>
      <c r="G60" s="2">
        <v>882</v>
      </c>
      <c r="H60" s="2">
        <v>1657</v>
      </c>
    </row>
  </sheetData>
  <mergeCells count="6">
    <mergeCell ref="A4:A5"/>
    <mergeCell ref="B4:B5"/>
    <mergeCell ref="C4:C5"/>
    <mergeCell ref="D4:D5"/>
    <mergeCell ref="E4:E5"/>
    <mergeCell ref="F4:H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30" sqref="A30:XFD203"/>
    </sheetView>
  </sheetViews>
  <sheetFormatPr defaultRowHeight="18.75" x14ac:dyDescent="0.4"/>
  <cols>
    <col min="1" max="1" width="67.125" style="3" bestFit="1" customWidth="1"/>
    <col min="2" max="2" width="16.625" style="3" bestFit="1" customWidth="1"/>
    <col min="3" max="3" width="61.5" style="3" bestFit="1" customWidth="1"/>
    <col min="4" max="4" width="12.125" style="3" bestFit="1" customWidth="1"/>
    <col min="5" max="5" width="9" style="3"/>
    <col min="6" max="8" width="20.625" style="3" bestFit="1" customWidth="1"/>
    <col min="9" max="16384" width="9" style="3"/>
  </cols>
  <sheetData>
    <row r="1" spans="1:8" x14ac:dyDescent="0.4">
      <c r="A1" s="1" t="s">
        <v>0</v>
      </c>
      <c r="B1" s="2" t="str">
        <f>IF([1]PIVOT!B1="0","入院",IF([1]PIVOT!B1="1","外来","すべて"))</f>
        <v>外来</v>
      </c>
    </row>
    <row r="2" spans="1:8" x14ac:dyDescent="0.4">
      <c r="A2" s="1" t="s">
        <v>1</v>
      </c>
      <c r="B2" s="2" t="str">
        <f>IF([1]PIVOT!B2="0","",IF([1]PIVOT!B2="1","加算","すべて"))</f>
        <v>加算</v>
      </c>
    </row>
    <row r="3" spans="1:8" x14ac:dyDescent="0.4">
      <c r="A3" s="4"/>
      <c r="B3" s="5"/>
    </row>
    <row r="4" spans="1:8" x14ac:dyDescent="0.4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/>
      <c r="H4" s="8"/>
    </row>
    <row r="5" spans="1:8" x14ac:dyDescent="0.4">
      <c r="A5" s="7"/>
      <c r="B5" s="7"/>
      <c r="C5" s="7"/>
      <c r="D5" s="7"/>
      <c r="E5" s="7"/>
      <c r="F5" s="6" t="s">
        <v>8</v>
      </c>
      <c r="G5" s="6" t="s">
        <v>9</v>
      </c>
      <c r="H5" s="6" t="s">
        <v>10</v>
      </c>
    </row>
    <row r="6" spans="1:8" x14ac:dyDescent="0.4">
      <c r="A6" s="2" t="str">
        <f>IF([1]PIVOT!A6="","",[1]PIVOT!A6)</f>
        <v>M0005放射線治療専任加算（放射線治療管理料）</v>
      </c>
      <c r="B6" s="2" t="str">
        <f>IF([1]PIVOT!B6="","",[1]PIVOT!B6)</f>
        <v>180020170</v>
      </c>
      <c r="C6" s="2" t="str">
        <f>IF([1]PIVOT!C6="","",[1]PIVOT!C6)</f>
        <v>放射線治療専任加算（放射線治療管理料）</v>
      </c>
      <c r="D6" s="2">
        <f>IF([1]PIVOT!D6="","",IF([1]PIVOT!D6=0,"-",[1]PIVOT!D6))</f>
        <v>330</v>
      </c>
      <c r="E6" s="2">
        <f>IF([1]PIVOT!H6="","",IF([1]PIVOT!H6&lt;10,"-",[1]PIVOT!H6))</f>
        <v>2426</v>
      </c>
      <c r="F6" s="2">
        <f>IF([1]PIVOT!E6="","",IF([1]PIVOT!E6=0,"-",[1]PIVOT!E6))</f>
        <v>822</v>
      </c>
      <c r="G6" s="2">
        <f>IF([1]PIVOT!F6="","",IF([1]PIVOT!F6=0,"-",[1]PIVOT!F6))</f>
        <v>875</v>
      </c>
      <c r="H6" s="2">
        <f>IF([1]PIVOT!G6="","",IF([1]PIVOT!G6=0,"-",[1]PIVOT!G6))</f>
        <v>729</v>
      </c>
    </row>
    <row r="7" spans="1:8" x14ac:dyDescent="0.4">
      <c r="A7" s="2" t="str">
        <f>IF([1]PIVOT!A7="","",[1]PIVOT!A7)</f>
        <v>M0006外来放射線治療加算（放射線治療管理料）</v>
      </c>
      <c r="B7" s="2" t="str">
        <f>IF([1]PIVOT!B7="","",[1]PIVOT!B7)</f>
        <v>180031870</v>
      </c>
      <c r="C7" s="2" t="str">
        <f>IF([1]PIVOT!C7="","",[1]PIVOT!C7)</f>
        <v>外来放射線治療加算（放射線治療管理料）</v>
      </c>
      <c r="D7" s="2">
        <f>IF([1]PIVOT!D7="","",IF([1]PIVOT!D7=0,"-",[1]PIVOT!D7))</f>
        <v>100</v>
      </c>
      <c r="E7" s="2">
        <f>IF([1]PIVOT!H7="","",IF([1]PIVOT!H7&lt;10,"-",[1]PIVOT!H7))</f>
        <v>51615</v>
      </c>
      <c r="F7" s="2">
        <f>IF([1]PIVOT!E7="","",IF([1]PIVOT!E7=0,"-",[1]PIVOT!E7))</f>
        <v>18757</v>
      </c>
      <c r="G7" s="2">
        <f>IF([1]PIVOT!F7="","",IF([1]PIVOT!F7=0,"-",[1]PIVOT!F7))</f>
        <v>16176</v>
      </c>
      <c r="H7" s="2">
        <f>IF([1]PIVOT!G7="","",IF([1]PIVOT!G7=0,"-",[1]PIVOT!G7))</f>
        <v>16682</v>
      </c>
    </row>
    <row r="8" spans="1:8" x14ac:dyDescent="0.4">
      <c r="A8" s="2" t="str">
        <f>IF([1]PIVOT!A8="","",[1]PIVOT!A8)</f>
        <v>M0007遠隔放射線治療計画加算（放射線治療管理料）</v>
      </c>
      <c r="B8" s="2" t="str">
        <f>IF([1]PIVOT!B8="","",[1]PIVOT!B8)</f>
        <v>180054470</v>
      </c>
      <c r="C8" s="2" t="str">
        <f>IF([1]PIVOT!C8="","",[1]PIVOT!C8)</f>
        <v>遠隔放射線治療計画加算（放射線治療管理料）</v>
      </c>
      <c r="D8" s="2">
        <f>IF([1]PIVOT!D8="","",IF([1]PIVOT!D8=0,"-",[1]PIVOT!D8))</f>
        <v>2000</v>
      </c>
      <c r="E8" s="2" t="str">
        <f>IF([1]PIVOT!H8="","",IF([1]PIVOT!H8&lt;10,"-",[1]PIVOT!H8))</f>
        <v>-</v>
      </c>
      <c r="F8" s="2" t="str">
        <f>IF([1]PIVOT!E8="","",IF([1]PIVOT!E8=0,"-",[1]PIVOT!E8))</f>
        <v>-</v>
      </c>
      <c r="G8" s="2" t="str">
        <f>IF([1]PIVOT!F8="","",IF([1]PIVOT!F8=0,"-",[1]PIVOT!F8))</f>
        <v>-</v>
      </c>
      <c r="H8" s="2" t="str">
        <f>IF([1]PIVOT!G8="","",IF([1]PIVOT!G8=0,"-",[1]PIVOT!G8))</f>
        <v>-</v>
      </c>
    </row>
    <row r="9" spans="1:8" x14ac:dyDescent="0.4">
      <c r="A9" s="2" t="str">
        <f>IF([1]PIVOT!A9="","",[1]PIVOT!A9)</f>
        <v>M000小児加算（放射線治療）</v>
      </c>
      <c r="B9" s="2" t="str">
        <f>IF([1]PIVOT!B9="","",[1]PIVOT!B9)</f>
        <v>180035190</v>
      </c>
      <c r="C9" s="2" t="str">
        <f>IF([1]PIVOT!C9="","",[1]PIVOT!C9)</f>
        <v>小児加算（放射線治療）</v>
      </c>
      <c r="D9" s="2">
        <f>IF([1]PIVOT!D9="","",IF([1]PIVOT!D9=0,"-",[1]PIVOT!D9))</f>
        <v>20</v>
      </c>
      <c r="E9" s="2" t="str">
        <f>IF([1]PIVOT!H9="","",IF([1]PIVOT!H9&lt;10,"-",[1]PIVOT!H9))</f>
        <v>-</v>
      </c>
      <c r="F9" s="2" t="str">
        <f>IF([1]PIVOT!E9="","",IF([1]PIVOT!E9=0,"-",[1]PIVOT!E9))</f>
        <v>-</v>
      </c>
      <c r="G9" s="2" t="str">
        <f>IF([1]PIVOT!F9="","",IF([1]PIVOT!F9=0,"-",[1]PIVOT!F9))</f>
        <v>-</v>
      </c>
      <c r="H9" s="2" t="str">
        <f>IF([1]PIVOT!G9="","",IF([1]PIVOT!G9=0,"-",[1]PIVOT!G9))</f>
        <v>-</v>
      </c>
    </row>
    <row r="10" spans="1:8" x14ac:dyDescent="0.4">
      <c r="A10" s="2" t="str">
        <f>IF([1]PIVOT!A10="","",[1]PIVOT!A10)</f>
        <v>M000新生児加算（放射線治療）</v>
      </c>
      <c r="B10" s="2" t="str">
        <f>IF([1]PIVOT!B10="","",[1]PIVOT!B10)</f>
        <v>180034890</v>
      </c>
      <c r="C10" s="2" t="str">
        <f>IF([1]PIVOT!C10="","",[1]PIVOT!C10)</f>
        <v>新生児加算（放射線治療）</v>
      </c>
      <c r="D10" s="2">
        <f>IF([1]PIVOT!D10="","",IF([1]PIVOT!D10=0,"-",[1]PIVOT!D10))</f>
        <v>80</v>
      </c>
      <c r="E10" s="2" t="str">
        <f>IF([1]PIVOT!H10="","",IF([1]PIVOT!H10&lt;10,"-",[1]PIVOT!H10))</f>
        <v>-</v>
      </c>
      <c r="F10" s="2" t="str">
        <f>IF([1]PIVOT!E10="","",IF([1]PIVOT!E10=0,"-",[1]PIVOT!E10))</f>
        <v>-</v>
      </c>
      <c r="G10" s="2" t="str">
        <f>IF([1]PIVOT!F10="","",IF([1]PIVOT!F10=0,"-",[1]PIVOT!F10))</f>
        <v>-</v>
      </c>
      <c r="H10" s="2" t="str">
        <f>IF([1]PIVOT!G10="","",IF([1]PIVOT!G10=0,"-",[1]PIVOT!G10))</f>
        <v>-</v>
      </c>
    </row>
    <row r="11" spans="1:8" x14ac:dyDescent="0.4">
      <c r="A11" s="2" t="str">
        <f>IF([1]PIVOT!A11="","",[1]PIVOT!A11)</f>
        <v>M000乳幼児加算（放射線治療）</v>
      </c>
      <c r="B11" s="2" t="str">
        <f>IF([1]PIVOT!B11="","",[1]PIVOT!B11)</f>
        <v>180034990</v>
      </c>
      <c r="C11" s="2" t="str">
        <f>IF([1]PIVOT!C11="","",[1]PIVOT!C11)</f>
        <v>乳幼児加算（放射線治療）</v>
      </c>
      <c r="D11" s="2">
        <f>IF([1]PIVOT!D11="","",IF([1]PIVOT!D11=0,"-",[1]PIVOT!D11))</f>
        <v>50</v>
      </c>
      <c r="E11" s="2" t="str">
        <f>IF([1]PIVOT!H11="","",IF([1]PIVOT!H11&lt;10,"-",[1]PIVOT!H11))</f>
        <v>-</v>
      </c>
      <c r="F11" s="2" t="str">
        <f>IF([1]PIVOT!E11="","",IF([1]PIVOT!E11=0,"-",[1]PIVOT!E11))</f>
        <v>-</v>
      </c>
      <c r="G11" s="2" t="str">
        <f>IF([1]PIVOT!F11="","",IF([1]PIVOT!F11=0,"-",[1]PIVOT!F11))</f>
        <v>-</v>
      </c>
      <c r="H11" s="2" t="str">
        <f>IF([1]PIVOT!G11="","",IF([1]PIVOT!G11=0,"-",[1]PIVOT!G11))</f>
        <v>-</v>
      </c>
    </row>
    <row r="12" spans="1:8" x14ac:dyDescent="0.4">
      <c r="A12" s="2" t="str">
        <f>IF([1]PIVOT!A12="","",[1]PIVOT!A12)</f>
        <v>M000幼児加算（放射線治療）</v>
      </c>
      <c r="B12" s="2" t="str">
        <f>IF([1]PIVOT!B12="","",[1]PIVOT!B12)</f>
        <v>180035090</v>
      </c>
      <c r="C12" s="2" t="str">
        <f>IF([1]PIVOT!C12="","",[1]PIVOT!C12)</f>
        <v>幼児加算（放射線治療）</v>
      </c>
      <c r="D12" s="2">
        <f>IF([1]PIVOT!D12="","",IF([1]PIVOT!D12=0,"-",[1]PIVOT!D12))</f>
        <v>30</v>
      </c>
      <c r="E12" s="2" t="str">
        <f>IF([1]PIVOT!H12="","",IF([1]PIVOT!H12&lt;10,"-",[1]PIVOT!H12))</f>
        <v>-</v>
      </c>
      <c r="F12" s="2" t="str">
        <f>IF([1]PIVOT!E12="","",IF([1]PIVOT!E12=0,"-",[1]PIVOT!E12))</f>
        <v>-</v>
      </c>
      <c r="G12" s="2" t="str">
        <f>IF([1]PIVOT!F12="","",IF([1]PIVOT!F12=0,"-",[1]PIVOT!F12))</f>
        <v>-</v>
      </c>
      <c r="H12" s="2" t="str">
        <f>IF([1]PIVOT!G12="","",IF([1]PIVOT!G12=0,"-",[1]PIVOT!G12))</f>
        <v>-</v>
      </c>
    </row>
    <row r="13" spans="1:8" x14ac:dyDescent="0.4">
      <c r="A13" s="2" t="str">
        <f>IF([1]PIVOT!A13="","",[1]PIVOT!A13)</f>
        <v>M0012１回線量増加加算（全乳房照射）</v>
      </c>
      <c r="B13" s="2" t="str">
        <f>IF([1]PIVOT!B13="","",[1]PIVOT!B13)</f>
        <v>180043270</v>
      </c>
      <c r="C13" s="2" t="str">
        <f>IF([1]PIVOT!C13="","",[1]PIVOT!C13)</f>
        <v>１回線量増加加算（全乳房照射）</v>
      </c>
      <c r="D13" s="2">
        <f>IF([1]PIVOT!D13="","",IF([1]PIVOT!D13=0,"-",[1]PIVOT!D13))</f>
        <v>460</v>
      </c>
      <c r="E13" s="2">
        <f>IF([1]PIVOT!H13="","",IF([1]PIVOT!H13&lt;10,"-",[1]PIVOT!H13))</f>
        <v>2357</v>
      </c>
      <c r="F13" s="2">
        <f>IF([1]PIVOT!E13="","",IF([1]PIVOT!E13=0,"-",[1]PIVOT!E13))</f>
        <v>659</v>
      </c>
      <c r="G13" s="2">
        <f>IF([1]PIVOT!F13="","",IF([1]PIVOT!F13=0,"-",[1]PIVOT!F13))</f>
        <v>1073</v>
      </c>
      <c r="H13" s="2">
        <f>IF([1]PIVOT!G13="","",IF([1]PIVOT!G13=0,"-",[1]PIVOT!G13))</f>
        <v>625</v>
      </c>
    </row>
    <row r="14" spans="1:8" x14ac:dyDescent="0.4">
      <c r="A14" s="2" t="str">
        <f>IF([1]PIVOT!A14="","",[1]PIVOT!A14)</f>
        <v>M0012施設基準不適合減算（放射線）（１００分の７０）</v>
      </c>
      <c r="B14" s="2" t="str">
        <f>IF([1]PIVOT!B14="","",[1]PIVOT!B14)</f>
        <v>180025270</v>
      </c>
      <c r="C14" s="2" t="str">
        <f>IF([1]PIVOT!C14="","",[1]PIVOT!C14)</f>
        <v>施設基準不適合減算（放射線）（１００分の７０）</v>
      </c>
      <c r="D14" s="2">
        <f>IF([1]PIVOT!D14="","",IF([1]PIVOT!D14=0,"-",[1]PIVOT!D14))</f>
        <v>30</v>
      </c>
      <c r="E14" s="2">
        <f>IF([1]PIVOT!H14="","",IF([1]PIVOT!H14&lt;10,"-",[1]PIVOT!H14))</f>
        <v>93</v>
      </c>
      <c r="F14" s="2">
        <f>IF([1]PIVOT!E14="","",IF([1]PIVOT!E14=0,"-",[1]PIVOT!E14))</f>
        <v>48</v>
      </c>
      <c r="G14" s="2">
        <f>IF([1]PIVOT!F14="","",IF([1]PIVOT!F14=0,"-",[1]PIVOT!F14))</f>
        <v>10</v>
      </c>
      <c r="H14" s="2">
        <f>IF([1]PIVOT!G14="","",IF([1]PIVOT!G14=0,"-",[1]PIVOT!G14))</f>
        <v>35</v>
      </c>
    </row>
    <row r="15" spans="1:8" x14ac:dyDescent="0.4">
      <c r="A15" s="2" t="str">
        <f>IF([1]PIVOT!A15="","",[1]PIVOT!A15)</f>
        <v>M001-34定位放射線治療呼吸性移動対策加算（その他）</v>
      </c>
      <c r="B15" s="2" t="str">
        <f>IF([1]PIVOT!B15="","",[1]PIVOT!B15)</f>
        <v>180035570</v>
      </c>
      <c r="C15" s="2" t="str">
        <f>IF([1]PIVOT!C15="","",[1]PIVOT!C15)</f>
        <v>定位放射線治療呼吸性移動対策加算（その他）</v>
      </c>
      <c r="D15" s="2">
        <f>IF([1]PIVOT!D15="","",IF([1]PIVOT!D15=0,"-",[1]PIVOT!D15))</f>
        <v>5000</v>
      </c>
      <c r="E15" s="2">
        <f>IF([1]PIVOT!H15="","",IF([1]PIVOT!H15&lt;10,"-",[1]PIVOT!H15))</f>
        <v>37</v>
      </c>
      <c r="F15" s="2" t="str">
        <f>IF([1]PIVOT!E15="","",IF([1]PIVOT!E15=0,"-",[1]PIVOT!E15))</f>
        <v>-</v>
      </c>
      <c r="G15" s="2" t="str">
        <f>IF([1]PIVOT!F15="","",IF([1]PIVOT!F15=0,"-",[1]PIVOT!F15))</f>
        <v>-</v>
      </c>
      <c r="H15" s="2">
        <f>IF([1]PIVOT!G15="","",IF([1]PIVOT!G15=0,"-",[1]PIVOT!G15))</f>
        <v>28</v>
      </c>
    </row>
    <row r="16" spans="1:8" x14ac:dyDescent="0.4">
      <c r="A16" s="2" t="str">
        <f>IF([1]PIVOT!A16="","",[1]PIVOT!A16)</f>
        <v>M001-34定位放射線治療呼吸性移動対策加算（動体追尾法）</v>
      </c>
      <c r="B16" s="2" t="str">
        <f>IF([1]PIVOT!B16="","",[1]PIVOT!B16)</f>
        <v>180035470</v>
      </c>
      <c r="C16" s="2" t="str">
        <f>IF([1]PIVOT!C16="","",[1]PIVOT!C16)</f>
        <v>定位放射線治療呼吸性移動対策加算（動体追尾法）</v>
      </c>
      <c r="D16" s="2">
        <f>IF([1]PIVOT!D16="","",IF([1]PIVOT!D16=0,"-",[1]PIVOT!D16))</f>
        <v>10000</v>
      </c>
      <c r="E16" s="2">
        <f>IF([1]PIVOT!H16="","",IF([1]PIVOT!H16&lt;10,"-",[1]PIVOT!H16))</f>
        <v>52</v>
      </c>
      <c r="F16" s="2">
        <f>IF([1]PIVOT!E16="","",IF([1]PIVOT!E16=0,"-",[1]PIVOT!E16))</f>
        <v>48</v>
      </c>
      <c r="G16" s="2" t="str">
        <f>IF([1]PIVOT!F16="","",IF([1]PIVOT!F16=0,"-",[1]PIVOT!F16))</f>
        <v>-</v>
      </c>
      <c r="H16" s="2" t="str">
        <f>IF([1]PIVOT!G16="","",IF([1]PIVOT!G16=0,"-",[1]PIVOT!G16))</f>
        <v>-</v>
      </c>
    </row>
    <row r="17" spans="1:8" x14ac:dyDescent="0.4">
      <c r="A17" s="2" t="str">
        <f>IF([1]PIVOT!A17="","",[1]PIVOT!A17)</f>
        <v>M001-43粒子線治療適応判定加算</v>
      </c>
      <c r="B17" s="2" t="str">
        <f>IF([1]PIVOT!B17="","",[1]PIVOT!B17)</f>
        <v>180046970</v>
      </c>
      <c r="C17" s="2" t="str">
        <f>IF([1]PIVOT!C17="","",[1]PIVOT!C17)</f>
        <v>粒子線治療適応判定加算</v>
      </c>
      <c r="D17" s="2">
        <f>IF([1]PIVOT!D17="","",IF([1]PIVOT!D17=0,"-",[1]PIVOT!D17))</f>
        <v>40000</v>
      </c>
      <c r="E17" s="2">
        <f>IF([1]PIVOT!H17="","",IF([1]PIVOT!H17&lt;10,"-",[1]PIVOT!H17))</f>
        <v>165</v>
      </c>
      <c r="F17" s="2">
        <f>IF([1]PIVOT!E17="","",IF([1]PIVOT!E17=0,"-",[1]PIVOT!E17))</f>
        <v>40</v>
      </c>
      <c r="G17" s="2">
        <f>IF([1]PIVOT!F17="","",IF([1]PIVOT!F17=0,"-",[1]PIVOT!F17))</f>
        <v>103</v>
      </c>
      <c r="H17" s="2">
        <f>IF([1]PIVOT!G17="","",IF([1]PIVOT!G17=0,"-",[1]PIVOT!G17))</f>
        <v>22</v>
      </c>
    </row>
    <row r="18" spans="1:8" x14ac:dyDescent="0.4">
      <c r="A18" s="2" t="str">
        <f>IF([1]PIVOT!A18="","",[1]PIVOT!A18)</f>
        <v>M001-44粒子線治療医学管理加算</v>
      </c>
      <c r="B18" s="2" t="str">
        <f>IF([1]PIVOT!B18="","",[1]PIVOT!B18)</f>
        <v>180047070</v>
      </c>
      <c r="C18" s="2" t="str">
        <f>IF([1]PIVOT!C18="","",[1]PIVOT!C18)</f>
        <v>粒子線治療医学管理加算</v>
      </c>
      <c r="D18" s="2">
        <f>IF([1]PIVOT!D18="","",IF([1]PIVOT!D18=0,"-",[1]PIVOT!D18))</f>
        <v>10000</v>
      </c>
      <c r="E18" s="2">
        <f>IF([1]PIVOT!H18="","",IF([1]PIVOT!H18&lt;10,"-",[1]PIVOT!H18))</f>
        <v>165</v>
      </c>
      <c r="F18" s="2">
        <f>IF([1]PIVOT!E18="","",IF([1]PIVOT!E18=0,"-",[1]PIVOT!E18))</f>
        <v>40</v>
      </c>
      <c r="G18" s="2">
        <f>IF([1]PIVOT!F18="","",IF([1]PIVOT!F18=0,"-",[1]PIVOT!F18))</f>
        <v>103</v>
      </c>
      <c r="H18" s="2">
        <f>IF([1]PIVOT!G18="","",IF([1]PIVOT!G18=0,"-",[1]PIVOT!G18))</f>
        <v>22</v>
      </c>
    </row>
    <row r="19" spans="1:8" x14ac:dyDescent="0.4">
      <c r="A19" s="2" t="str">
        <f>IF([1]PIVOT!A19="","",[1]PIVOT!A19)</f>
        <v>M0014術中照射療法加算</v>
      </c>
      <c r="B19" s="2" t="str">
        <f>IF([1]PIVOT!B19="","",[1]PIVOT!B19)</f>
        <v>180009270</v>
      </c>
      <c r="C19" s="2" t="str">
        <f>IF([1]PIVOT!C19="","",[1]PIVOT!C19)</f>
        <v>術中照射療法加算</v>
      </c>
      <c r="D19" s="2">
        <f>IF([1]PIVOT!D19="","",IF([1]PIVOT!D19=0,"-",[1]PIVOT!D19))</f>
        <v>5000</v>
      </c>
      <c r="E19" s="2" t="str">
        <f>IF([1]PIVOT!H19="","",IF([1]PIVOT!H19&lt;10,"-",[1]PIVOT!H19))</f>
        <v>-</v>
      </c>
      <c r="F19" s="2" t="str">
        <f>IF([1]PIVOT!E19="","",IF([1]PIVOT!E19=0,"-",[1]PIVOT!E19))</f>
        <v>-</v>
      </c>
      <c r="G19" s="2" t="str">
        <f>IF([1]PIVOT!F19="","",IF([1]PIVOT!F19=0,"-",[1]PIVOT!F19))</f>
        <v>-</v>
      </c>
      <c r="H19" s="2" t="str">
        <f>IF([1]PIVOT!G19="","",IF([1]PIVOT!G19=0,"-",[1]PIVOT!G19))</f>
        <v>-</v>
      </c>
    </row>
    <row r="20" spans="1:8" x14ac:dyDescent="0.4">
      <c r="A20" s="2" t="str">
        <f>IF([1]PIVOT!A20="","",[1]PIVOT!A20)</f>
        <v>M0015体外照射用固定器具加算</v>
      </c>
      <c r="B20" s="2" t="str">
        <f>IF([1]PIVOT!B20="","",[1]PIVOT!B20)</f>
        <v>180016970</v>
      </c>
      <c r="C20" s="2" t="str">
        <f>IF([1]PIVOT!C20="","",[1]PIVOT!C20)</f>
        <v>体外照射用固定器具加算</v>
      </c>
      <c r="D20" s="2">
        <f>IF([1]PIVOT!D20="","",IF([1]PIVOT!D20=0,"-",[1]PIVOT!D20))</f>
        <v>1000</v>
      </c>
      <c r="E20" s="2">
        <f>IF([1]PIVOT!H20="","",IF([1]PIVOT!H20&lt;10,"-",[1]PIVOT!H20))</f>
        <v>304</v>
      </c>
      <c r="F20" s="2">
        <f>IF([1]PIVOT!E20="","",IF([1]PIVOT!E20=0,"-",[1]PIVOT!E20))</f>
        <v>114</v>
      </c>
      <c r="G20" s="2">
        <f>IF([1]PIVOT!F20="","",IF([1]PIVOT!F20=0,"-",[1]PIVOT!F20))</f>
        <v>103</v>
      </c>
      <c r="H20" s="2">
        <f>IF([1]PIVOT!G20="","",IF([1]PIVOT!G20=0,"-",[1]PIVOT!G20))</f>
        <v>87</v>
      </c>
    </row>
    <row r="21" spans="1:8" x14ac:dyDescent="0.4">
      <c r="A21" s="2" t="str">
        <f>IF([1]PIVOT!A21="","",[1]PIVOT!A21)</f>
        <v>M0016画像誘導放射線治療加算（骨構造の位置情報）</v>
      </c>
      <c r="B21" s="2" t="str">
        <f>IF([1]PIVOT!B21="","",[1]PIVOT!B21)</f>
        <v>180054770</v>
      </c>
      <c r="C21" s="2" t="str">
        <f>IF([1]PIVOT!C21="","",[1]PIVOT!C21)</f>
        <v>画像誘導放射線治療加算（骨構造の位置情報）</v>
      </c>
      <c r="D21" s="2">
        <f>IF([1]PIVOT!D21="","",IF([1]PIVOT!D21=0,"-",[1]PIVOT!D21))</f>
        <v>300</v>
      </c>
      <c r="E21" s="2">
        <f>IF([1]PIVOT!H21="","",IF([1]PIVOT!H21&lt;10,"-",[1]PIVOT!H21))</f>
        <v>11193</v>
      </c>
      <c r="F21" s="2">
        <f>IF([1]PIVOT!E21="","",IF([1]PIVOT!E21=0,"-",[1]PIVOT!E21))</f>
        <v>4585</v>
      </c>
      <c r="G21" s="2">
        <f>IF([1]PIVOT!F21="","",IF([1]PIVOT!F21=0,"-",[1]PIVOT!F21))</f>
        <v>3371</v>
      </c>
      <c r="H21" s="2">
        <f>IF([1]PIVOT!G21="","",IF([1]PIVOT!G21=0,"-",[1]PIVOT!G21))</f>
        <v>3237</v>
      </c>
    </row>
    <row r="22" spans="1:8" x14ac:dyDescent="0.4">
      <c r="A22" s="2" t="str">
        <f>IF([1]PIVOT!A22="","",[1]PIVOT!A22)</f>
        <v>M0016画像誘導放射線治療加算（腫瘍の位置情報）</v>
      </c>
      <c r="B22" s="2" t="str">
        <f>IF([1]PIVOT!B22="","",[1]PIVOT!B22)</f>
        <v>180054870</v>
      </c>
      <c r="C22" s="2" t="str">
        <f>IF([1]PIVOT!C22="","",[1]PIVOT!C22)</f>
        <v>画像誘導放射線治療加算（腫瘍の位置情報）</v>
      </c>
      <c r="D22" s="2">
        <f>IF([1]PIVOT!D22="","",IF([1]PIVOT!D22=0,"-",[1]PIVOT!D22))</f>
        <v>450</v>
      </c>
      <c r="E22" s="2">
        <f>IF([1]PIVOT!H22="","",IF([1]PIVOT!H22&lt;10,"-",[1]PIVOT!H22))</f>
        <v>19125</v>
      </c>
      <c r="F22" s="2">
        <f>IF([1]PIVOT!E22="","",IF([1]PIVOT!E22=0,"-",[1]PIVOT!E22))</f>
        <v>6496</v>
      </c>
      <c r="G22" s="2">
        <f>IF([1]PIVOT!F22="","",IF([1]PIVOT!F22=0,"-",[1]PIVOT!F22))</f>
        <v>4670</v>
      </c>
      <c r="H22" s="2">
        <f>IF([1]PIVOT!G22="","",IF([1]PIVOT!G22=0,"-",[1]PIVOT!G22))</f>
        <v>7959</v>
      </c>
    </row>
    <row r="23" spans="1:8" x14ac:dyDescent="0.4">
      <c r="A23" s="2" t="str">
        <f>IF([1]PIVOT!A23="","",[1]PIVOT!A23)</f>
        <v>M0016画像誘導放射線治療加算（体表面の位置情報）</v>
      </c>
      <c r="B23" s="2" t="str">
        <f>IF([1]PIVOT!B23="","",[1]PIVOT!B23)</f>
        <v>180054670</v>
      </c>
      <c r="C23" s="2" t="str">
        <f>IF([1]PIVOT!C23="","",[1]PIVOT!C23)</f>
        <v>画像誘導放射線治療加算（体表面の位置情報）</v>
      </c>
      <c r="D23" s="2">
        <f>IF([1]PIVOT!D23="","",IF([1]PIVOT!D23=0,"-",[1]PIVOT!D23))</f>
        <v>150</v>
      </c>
      <c r="E23" s="2">
        <f>IF([1]PIVOT!H23="","",IF([1]PIVOT!H23&lt;10,"-",[1]PIVOT!H23))</f>
        <v>405</v>
      </c>
      <c r="F23" s="2">
        <f>IF([1]PIVOT!E23="","",IF([1]PIVOT!E23=0,"-",[1]PIVOT!E23))</f>
        <v>94</v>
      </c>
      <c r="G23" s="2">
        <f>IF([1]PIVOT!F23="","",IF([1]PIVOT!F23=0,"-",[1]PIVOT!F23))</f>
        <v>166</v>
      </c>
      <c r="H23" s="2">
        <f>IF([1]PIVOT!G23="","",IF([1]PIVOT!G23=0,"-",[1]PIVOT!G23))</f>
        <v>145</v>
      </c>
    </row>
    <row r="24" spans="1:8" x14ac:dyDescent="0.4">
      <c r="A24" s="2" t="str">
        <f>IF([1]PIVOT!A24="","",[1]PIVOT!A24)</f>
        <v>M0017体外照射呼吸性移動対策加算</v>
      </c>
      <c r="B24" s="2" t="str">
        <f>IF([1]PIVOT!B24="","",[1]PIVOT!B24)</f>
        <v>180035270</v>
      </c>
      <c r="C24" s="2" t="str">
        <f>IF([1]PIVOT!C24="","",[1]PIVOT!C24)</f>
        <v>体外照射呼吸性移動対策加算</v>
      </c>
      <c r="D24" s="2">
        <f>IF([1]PIVOT!D24="","",IF([1]PIVOT!D24=0,"-",[1]PIVOT!D24))</f>
        <v>150</v>
      </c>
      <c r="E24" s="2">
        <f>IF([1]PIVOT!H24="","",IF([1]PIVOT!H24&lt;10,"-",[1]PIVOT!H24))</f>
        <v>250</v>
      </c>
      <c r="F24" s="2">
        <f>IF([1]PIVOT!E24="","",IF([1]PIVOT!E24=0,"-",[1]PIVOT!E24))</f>
        <v>28</v>
      </c>
      <c r="G24" s="2">
        <f>IF([1]PIVOT!F24="","",IF([1]PIVOT!F24=0,"-",[1]PIVOT!F24))</f>
        <v>64</v>
      </c>
      <c r="H24" s="2">
        <f>IF([1]PIVOT!G24="","",IF([1]PIVOT!G24=0,"-",[1]PIVOT!G24))</f>
        <v>158</v>
      </c>
    </row>
    <row r="25" spans="1:8" x14ac:dyDescent="0.4">
      <c r="A25" s="2" t="str">
        <f>IF([1]PIVOT!A25="","",[1]PIVOT!A25)</f>
        <v>M0018１回線量増加加算（前立腺照射）</v>
      </c>
      <c r="B25" s="2" t="str">
        <f>IF([1]PIVOT!B25="","",[1]PIVOT!B25)</f>
        <v>180054970</v>
      </c>
      <c r="C25" s="2" t="str">
        <f>IF([1]PIVOT!C25="","",[1]PIVOT!C25)</f>
        <v>１回線量増加加算（前立腺照射）</v>
      </c>
      <c r="D25" s="2">
        <f>IF([1]PIVOT!D25="","",IF([1]PIVOT!D25=0,"-",[1]PIVOT!D25))</f>
        <v>1000</v>
      </c>
      <c r="E25" s="2">
        <f>IF([1]PIVOT!H25="","",IF([1]PIVOT!H25&lt;10,"-",[1]PIVOT!H25))</f>
        <v>452</v>
      </c>
      <c r="F25" s="2">
        <f>IF([1]PIVOT!E25="","",IF([1]PIVOT!E25=0,"-",[1]PIVOT!E25))</f>
        <v>208</v>
      </c>
      <c r="G25" s="2">
        <f>IF([1]PIVOT!F25="","",IF([1]PIVOT!F25=0,"-",[1]PIVOT!F25))</f>
        <v>142</v>
      </c>
      <c r="H25" s="2">
        <f>IF([1]PIVOT!G25="","",IF([1]PIVOT!G25=0,"-",[1]PIVOT!G25))</f>
        <v>102</v>
      </c>
    </row>
    <row r="26" spans="1:8" x14ac:dyDescent="0.4">
      <c r="A26" s="2" t="str">
        <f>IF([1]PIVOT!A26="","",[1]PIVOT!A26)</f>
        <v>M0045線源使用加算（密封小線源治療）（前立腺癌に対する永久挿入療法）</v>
      </c>
      <c r="B26" s="2" t="str">
        <f>IF([1]PIVOT!B26="","",[1]PIVOT!B26)</f>
        <v>180027270</v>
      </c>
      <c r="C26" s="2" t="str">
        <f>IF([1]PIVOT!C26="","",[1]PIVOT!C26)</f>
        <v>線源使用加算（密封小線源治療）（前立腺癌に対する永久挿入療法）</v>
      </c>
      <c r="D26" s="2">
        <f>IF([1]PIVOT!D26="","",IF([1]PIVOT!D26=0,"-",[1]PIVOT!D26))</f>
        <v>630</v>
      </c>
      <c r="E26" s="2" t="str">
        <f>IF([1]PIVOT!H26="","",IF([1]PIVOT!H26&lt;10,"-",[1]PIVOT!H26))</f>
        <v>-</v>
      </c>
      <c r="F26" s="2" t="str">
        <f>IF([1]PIVOT!E26="","",IF([1]PIVOT!E26=0,"-",[1]PIVOT!E26))</f>
        <v>-</v>
      </c>
      <c r="G26" s="2" t="str">
        <f>IF([1]PIVOT!F26="","",IF([1]PIVOT!F26=0,"-",[1]PIVOT!F26))</f>
        <v>-</v>
      </c>
      <c r="H26" s="2" t="str">
        <f>IF([1]PIVOT!G26="","",IF([1]PIVOT!G26=0,"-",[1]PIVOT!G26))</f>
        <v>-</v>
      </c>
    </row>
    <row r="27" spans="1:8" x14ac:dyDescent="0.4">
      <c r="A27" s="2" t="str">
        <f>IF([1]PIVOT!A27="","",[1]PIVOT!A27)</f>
        <v>M0046気管、気管支用アプリケーター加算（密封小線源治療）</v>
      </c>
      <c r="B27" s="2" t="str">
        <f>IF([1]PIVOT!B27="","",[1]PIVOT!B27)</f>
        <v>180018870</v>
      </c>
      <c r="C27" s="2" t="str">
        <f>IF([1]PIVOT!C27="","",[1]PIVOT!C27)</f>
        <v>気管、気管支用アプリケーター加算（密封小線源治療）</v>
      </c>
      <c r="D27" s="2">
        <f>IF([1]PIVOT!D27="","",IF([1]PIVOT!D27=0,"-",[1]PIVOT!D27))</f>
        <v>4500</v>
      </c>
      <c r="E27" s="2" t="str">
        <f>IF([1]PIVOT!H27="","",IF([1]PIVOT!H27&lt;10,"-",[1]PIVOT!H27))</f>
        <v>-</v>
      </c>
      <c r="F27" s="2" t="str">
        <f>IF([1]PIVOT!E27="","",IF([1]PIVOT!E27=0,"-",[1]PIVOT!E27))</f>
        <v>-</v>
      </c>
      <c r="G27" s="2" t="str">
        <f>IF([1]PIVOT!F27="","",IF([1]PIVOT!F27=0,"-",[1]PIVOT!F27))</f>
        <v>-</v>
      </c>
      <c r="H27" s="2" t="str">
        <f>IF([1]PIVOT!G27="","",IF([1]PIVOT!G27=0,"-",[1]PIVOT!G27))</f>
        <v>-</v>
      </c>
    </row>
    <row r="28" spans="1:8" x14ac:dyDescent="0.4">
      <c r="A28" s="2" t="str">
        <f>IF([1]PIVOT!A28="","",[1]PIVOT!A28)</f>
        <v>M0046食道用アプリケーター加算（密封小線源治療）</v>
      </c>
      <c r="B28" s="2" t="str">
        <f>IF([1]PIVOT!B28="","",[1]PIVOT!B28)</f>
        <v>180018770</v>
      </c>
      <c r="C28" s="2" t="str">
        <f>IF([1]PIVOT!C28="","",[1]PIVOT!C28)</f>
        <v>食道用アプリケーター加算（密封小線源治療）</v>
      </c>
      <c r="D28" s="2">
        <f>IF([1]PIVOT!D28="","",IF([1]PIVOT!D28=0,"-",[1]PIVOT!D28))</f>
        <v>6700</v>
      </c>
      <c r="E28" s="2" t="str">
        <f>IF([1]PIVOT!H28="","",IF([1]PIVOT!H28&lt;10,"-",[1]PIVOT!H28))</f>
        <v>-</v>
      </c>
      <c r="F28" s="2" t="str">
        <f>IF([1]PIVOT!E28="","",IF([1]PIVOT!E28=0,"-",[1]PIVOT!E28))</f>
        <v>-</v>
      </c>
      <c r="G28" s="2" t="str">
        <f>IF([1]PIVOT!F28="","",IF([1]PIVOT!F28=0,"-",[1]PIVOT!F28))</f>
        <v>-</v>
      </c>
      <c r="H28" s="2" t="str">
        <f>IF([1]PIVOT!G28="","",IF([1]PIVOT!G28=0,"-",[1]PIVOT!G28))</f>
        <v>-</v>
      </c>
    </row>
    <row r="29" spans="1:8" x14ac:dyDescent="0.4">
      <c r="A29" s="2" t="str">
        <f>IF([1]PIVOT!A29="","",[1]PIVOT!A29)</f>
        <v>M0047画像誘導密封小線源治療加算</v>
      </c>
      <c r="B29" s="2" t="str">
        <f>IF([1]PIVOT!B29="","",[1]PIVOT!B29)</f>
        <v>180047170</v>
      </c>
      <c r="C29" s="2" t="str">
        <f>IF([1]PIVOT!C29="","",[1]PIVOT!C29)</f>
        <v>画像誘導密封小線源治療加算</v>
      </c>
      <c r="D29" s="2">
        <f>IF([1]PIVOT!D29="","",IF([1]PIVOT!D29=0,"-",[1]PIVOT!D29))</f>
        <v>300</v>
      </c>
      <c r="E29" s="2">
        <f>IF([1]PIVOT!H29="","",IF([1]PIVOT!H29&lt;10,"-",[1]PIVOT!H29))</f>
        <v>34</v>
      </c>
      <c r="F29" s="2">
        <f>IF([1]PIVOT!E29="","",IF([1]PIVOT!E29=0,"-",[1]PIVOT!E29))</f>
        <v>24</v>
      </c>
      <c r="G29" s="2">
        <f>IF([1]PIVOT!F29="","",IF([1]PIVOT!F29=0,"-",[1]PIVOT!F29))</f>
        <v>10</v>
      </c>
      <c r="H29" s="2" t="str">
        <f>IF([1]PIVOT!G29="","",IF([1]PIVOT!G29=0,"-",[1]PIVOT!G29))</f>
        <v>-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外来</vt:lpstr>
      <vt:lpstr>外来（加算）</vt:lpstr>
      <vt:lpstr>入院</vt:lpstr>
      <vt:lpstr>入院（加算）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2021-11-19T01:04:48Z</dcterms:created>
  <dcterms:modified xsi:type="dcterms:W3CDTF">2021-11-19T01:06:55Z</dcterms:modified>
</cp:coreProperties>
</file>